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ou\Dropbox\DelphineStuff\Variant Paper\Supplemental File\"/>
    </mc:Choice>
  </mc:AlternateContent>
  <xr:revisionPtr revIDLastSave="0" documentId="8_{520E748B-7C27-47FD-99F2-2F3840320591}" xr6:coauthVersionLast="47" xr6:coauthVersionMax="47" xr10:uidLastSave="{00000000-0000-0000-0000-000000000000}"/>
  <bookViews>
    <workbookView xWindow="368" yWindow="368" windowWidth="16649" windowHeight="8039" activeTab="2" xr2:uid="{00D3FC66-D9FD-4A3D-AF96-1F517FFC713E}"/>
  </bookViews>
  <sheets>
    <sheet name="6970" sheetId="1" r:id="rId1"/>
    <sheet name="ORF1a" sheetId="2" r:id="rId2"/>
    <sheet name="K417T" sheetId="3" r:id="rId3"/>
    <sheet name="E484K" sheetId="4" r:id="rId4"/>
    <sheet name="E484Q" sheetId="5" r:id="rId5"/>
    <sheet name="L452R" sheetId="6" r:id="rId6"/>
    <sheet name="Results by Sampl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4" i="7" l="1"/>
  <c r="Z6" i="7"/>
  <c r="U7" i="7"/>
  <c r="V6" i="7"/>
  <c r="U22" i="7"/>
  <c r="T36" i="7" l="1"/>
  <c r="W55" i="7"/>
  <c r="T55" i="7"/>
  <c r="Z22" i="7"/>
  <c r="AA22" i="7"/>
  <c r="AB22" i="7"/>
  <c r="W51" i="7" s="1"/>
  <c r="AB21" i="7"/>
  <c r="AB20" i="7"/>
  <c r="AB16" i="7"/>
  <c r="W42" i="7" s="1"/>
  <c r="AB15" i="7"/>
  <c r="AB14" i="7"/>
  <c r="W14" i="7"/>
  <c r="W15" i="7"/>
  <c r="W22" i="7"/>
  <c r="T51" i="7" s="1"/>
  <c r="W21" i="7"/>
  <c r="W20" i="7"/>
  <c r="W16" i="7"/>
  <c r="T42" i="7" s="1"/>
  <c r="AB7" i="7"/>
  <c r="W7" i="7"/>
  <c r="AB6" i="7"/>
  <c r="AA6" i="7"/>
  <c r="W33" i="7" s="1"/>
  <c r="Z7" i="7"/>
  <c r="W32" i="7" s="1"/>
  <c r="Z8" i="7"/>
  <c r="W29" i="7"/>
  <c r="AA7" i="7"/>
  <c r="W30" i="7" s="1"/>
  <c r="AB8" i="7"/>
  <c r="W31" i="7" s="1"/>
  <c r="W46" i="7"/>
  <c r="T46" i="7"/>
  <c r="W35" i="7"/>
  <c r="T35" i="7"/>
  <c r="AA21" i="7"/>
  <c r="W50" i="7" s="1"/>
  <c r="AA20" i="7"/>
  <c r="W53" i="7" s="1"/>
  <c r="Z21" i="7"/>
  <c r="W52" i="7" s="1"/>
  <c r="Z20" i="7"/>
  <c r="W49" i="7" s="1"/>
  <c r="V22" i="7"/>
  <c r="V21" i="7"/>
  <c r="T50" i="7" s="1"/>
  <c r="V20" i="7"/>
  <c r="T53" i="7" s="1"/>
  <c r="T54" i="7"/>
  <c r="U21" i="7"/>
  <c r="T52" i="7" s="1"/>
  <c r="U20" i="7"/>
  <c r="T49" i="7" s="1"/>
  <c r="T56" i="7" s="1"/>
  <c r="AA16" i="7"/>
  <c r="AA15" i="7"/>
  <c r="W41" i="7" s="1"/>
  <c r="AA14" i="7"/>
  <c r="W44" i="7" s="1"/>
  <c r="Z16" i="7"/>
  <c r="Z15" i="7"/>
  <c r="W43" i="7" s="1"/>
  <c r="Z14" i="7"/>
  <c r="W40" i="7" s="1"/>
  <c r="V16" i="7"/>
  <c r="V15" i="7"/>
  <c r="T41" i="7" s="1"/>
  <c r="V14" i="7"/>
  <c r="T44" i="7" s="1"/>
  <c r="U16" i="7"/>
  <c r="U15" i="7"/>
  <c r="T43" i="7" s="1"/>
  <c r="U14" i="7"/>
  <c r="T40" i="7" s="1"/>
  <c r="AA8" i="7"/>
  <c r="W8" i="7"/>
  <c r="T31" i="7" s="1"/>
  <c r="V8" i="7"/>
  <c r="V7" i="7"/>
  <c r="T30" i="7" s="1"/>
  <c r="W6" i="7"/>
  <c r="T33" i="7"/>
  <c r="U6" i="7"/>
  <c r="T29" i="7" s="1"/>
  <c r="U8" i="7"/>
  <c r="T32" i="7"/>
  <c r="W56" i="7" l="1"/>
  <c r="T34" i="7"/>
  <c r="W45" i="7"/>
  <c r="W47" i="7" s="1"/>
  <c r="T45" i="7"/>
  <c r="T47" i="7" s="1"/>
  <c r="W34" i="7"/>
  <c r="W36" i="7" s="1"/>
</calcChain>
</file>

<file path=xl/sharedStrings.xml><?xml version="1.0" encoding="utf-8"?>
<sst xmlns="http://schemas.openxmlformats.org/spreadsheetml/2006/main" count="5368" uniqueCount="189">
  <si>
    <t>Sample #</t>
  </si>
  <si>
    <t>N1 Ct</t>
  </si>
  <si>
    <t>Reference Ct (Cy5)</t>
  </si>
  <si>
    <t>Mutation Ct (HEX)</t>
  </si>
  <si>
    <t>Reference RFU</t>
  </si>
  <si>
    <t>Mutation RFU</t>
  </si>
  <si>
    <t>Sample 001</t>
  </si>
  <si>
    <t>Sample 002</t>
  </si>
  <si>
    <t>Sample 003</t>
  </si>
  <si>
    <t>Sample 004</t>
  </si>
  <si>
    <t>Sample 005</t>
  </si>
  <si>
    <t>Sample 006</t>
  </si>
  <si>
    <t>Sample 007</t>
  </si>
  <si>
    <t>Sample 008</t>
  </si>
  <si>
    <t>Sample 009</t>
  </si>
  <si>
    <t>Sample 010</t>
  </si>
  <si>
    <t>Sample 011</t>
  </si>
  <si>
    <t>Sample 012</t>
  </si>
  <si>
    <t>Sample 013</t>
  </si>
  <si>
    <t>Sample 014</t>
  </si>
  <si>
    <t>Sample 015</t>
  </si>
  <si>
    <t>Sample 016</t>
  </si>
  <si>
    <t>Sample 017</t>
  </si>
  <si>
    <t>Sample 018</t>
  </si>
  <si>
    <t>Sample 019</t>
  </si>
  <si>
    <t>Sample 020</t>
  </si>
  <si>
    <t>Sample 021</t>
  </si>
  <si>
    <t>Sample 022</t>
  </si>
  <si>
    <t>Sample 023</t>
  </si>
  <si>
    <t>Sample 024</t>
  </si>
  <si>
    <t>Sample 025</t>
  </si>
  <si>
    <t>Sample 026</t>
  </si>
  <si>
    <t>Sample 027</t>
  </si>
  <si>
    <t>Sample 028</t>
  </si>
  <si>
    <t>Sample 029</t>
  </si>
  <si>
    <t>Sample 030</t>
  </si>
  <si>
    <t>Sample 031</t>
  </si>
  <si>
    <t>Sample 032</t>
  </si>
  <si>
    <t>Sample 033</t>
  </si>
  <si>
    <t>Sample 034</t>
  </si>
  <si>
    <t>Sample 035</t>
  </si>
  <si>
    <t>Sample 036</t>
  </si>
  <si>
    <t>Sample 037</t>
  </si>
  <si>
    <t>Sample 038</t>
  </si>
  <si>
    <t>Sample 039</t>
  </si>
  <si>
    <t>Sample 040</t>
  </si>
  <si>
    <t>Sample 041</t>
  </si>
  <si>
    <t>Sample 042</t>
  </si>
  <si>
    <t>Sample 043</t>
  </si>
  <si>
    <t>Sample 044</t>
  </si>
  <si>
    <t>Sample 045</t>
  </si>
  <si>
    <t>Sample 046</t>
  </si>
  <si>
    <t>Sample 047</t>
  </si>
  <si>
    <t>Sample 048</t>
  </si>
  <si>
    <t>Sample 049</t>
  </si>
  <si>
    <t>Sample 050</t>
  </si>
  <si>
    <t>Sample 051</t>
  </si>
  <si>
    <t>Sample 052</t>
  </si>
  <si>
    <t>Sample 053</t>
  </si>
  <si>
    <t>Sample 054</t>
  </si>
  <si>
    <t>Sample 055</t>
  </si>
  <si>
    <t>Sample 056</t>
  </si>
  <si>
    <t>Sample 057</t>
  </si>
  <si>
    <t>Sample 058</t>
  </si>
  <si>
    <t>Sample 059</t>
  </si>
  <si>
    <t>Sample 060</t>
  </si>
  <si>
    <t>Sample 061</t>
  </si>
  <si>
    <t>Sample 062</t>
  </si>
  <si>
    <t>Sample 063</t>
  </si>
  <si>
    <t>Sample 064</t>
  </si>
  <si>
    <t>Sample 065</t>
  </si>
  <si>
    <t>Sample 066</t>
  </si>
  <si>
    <t>Sample 067</t>
  </si>
  <si>
    <t>Sample 068</t>
  </si>
  <si>
    <t>Sample 069</t>
  </si>
  <si>
    <t>Sample 070</t>
  </si>
  <si>
    <t>Sample 071</t>
  </si>
  <si>
    <t>Sample 072</t>
  </si>
  <si>
    <t>Sample 073</t>
  </si>
  <si>
    <t>Sample 074</t>
  </si>
  <si>
    <t>Sample 075</t>
  </si>
  <si>
    <t>Sample 076</t>
  </si>
  <si>
    <t>Sample 077</t>
  </si>
  <si>
    <t>Sample 078</t>
  </si>
  <si>
    <t>Sample 079</t>
  </si>
  <si>
    <t>Sample 080</t>
  </si>
  <si>
    <t>Sample 081</t>
  </si>
  <si>
    <t>Sample 082</t>
  </si>
  <si>
    <t>Sample 083</t>
  </si>
  <si>
    <t>Sample 084</t>
  </si>
  <si>
    <t>Sample 085</t>
  </si>
  <si>
    <t>Sample 086</t>
  </si>
  <si>
    <t>Sample 087</t>
  </si>
  <si>
    <t>Sample 088</t>
  </si>
  <si>
    <t>Sample 089</t>
  </si>
  <si>
    <t>Sample 090</t>
  </si>
  <si>
    <t>Sample 091</t>
  </si>
  <si>
    <t>Sample 092</t>
  </si>
  <si>
    <t>Sample 093</t>
  </si>
  <si>
    <t>Sample 094</t>
  </si>
  <si>
    <t>Sample 095</t>
  </si>
  <si>
    <t>Sample 096</t>
  </si>
  <si>
    <t>Sample 097</t>
  </si>
  <si>
    <t>Sample 098</t>
  </si>
  <si>
    <t>Sample 099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</si>
  <si>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</si>
  <si>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</si>
  <si>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</si>
  <si>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</si>
  <si>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</si>
  <si>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</si>
  <si>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</si>
  <si>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</si>
  <si>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</si>
  <si>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</si>
  <si>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</si>
  <si>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</si>
  <si>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</si>
  <si>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</si>
  <si>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</si>
  <si>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</si>
  <si>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</si>
  <si>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</si>
  <si>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</si>
  <si>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</si>
  <si>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</si>
  <si>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</si>
  <si>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</si>
  <si>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</si>
  <si>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</si>
  <si>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</si>
  <si>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</si>
  <si>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</si>
  <si>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</si>
  <si>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</si>
  <si>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</si>
  <si>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ORF1a</t>
  </si>
  <si>
    <t>K417T</t>
  </si>
  <si>
    <t>E484K</t>
  </si>
  <si>
    <t>E484Q</t>
  </si>
  <si>
    <t>L452R</t>
  </si>
  <si>
    <t>Deletion Assays</t>
  </si>
  <si>
    <t>69/70</t>
  </si>
  <si>
    <t>Genomic Result</t>
  </si>
  <si>
    <t>Assay Result</t>
  </si>
  <si>
    <t>Reference</t>
  </si>
  <si>
    <t>Mutation</t>
  </si>
  <si>
    <t>Inconclusive</t>
  </si>
  <si>
    <t>Substitution Assays</t>
  </si>
  <si>
    <t>Alternate Allele</t>
  </si>
  <si>
    <t>Undetermined</t>
  </si>
  <si>
    <t>R</t>
  </si>
  <si>
    <t>Rejected</t>
  </si>
  <si>
    <t>M</t>
  </si>
  <si>
    <t>I</t>
  </si>
  <si>
    <t>Observed Results (Assay)</t>
  </si>
  <si>
    <t>Expected Results (Whole Genome Sequencing)</t>
  </si>
  <si>
    <t>Sensitivity and Specificity Table</t>
  </si>
  <si>
    <t>Final Results</t>
  </si>
  <si>
    <t>AA</t>
  </si>
  <si>
    <t>False Positive</t>
  </si>
  <si>
    <t>False Negative</t>
  </si>
  <si>
    <t>Lineage</t>
  </si>
  <si>
    <t>B.1.596</t>
  </si>
  <si>
    <t>B.1.2</t>
  </si>
  <si>
    <t>B.1.409</t>
  </si>
  <si>
    <t>B.1.617.2</t>
  </si>
  <si>
    <t>B.1.1.7</t>
  </si>
  <si>
    <t>B.1.1.222</t>
  </si>
  <si>
    <t>B.1.243</t>
  </si>
  <si>
    <t>B.1.234</t>
  </si>
  <si>
    <t>B.1</t>
  </si>
  <si>
    <t>B.1.429</t>
  </si>
  <si>
    <t>B.1.240</t>
  </si>
  <si>
    <t>P.1</t>
  </si>
  <si>
    <t>B.1.351</t>
  </si>
  <si>
    <t>B.1.526</t>
  </si>
  <si>
    <t>B.1.1.318</t>
  </si>
  <si>
    <t>AY.44</t>
  </si>
  <si>
    <t>AY.103</t>
  </si>
  <si>
    <t>AY.43</t>
  </si>
  <si>
    <t>AY.25</t>
  </si>
  <si>
    <t>AY.52</t>
  </si>
  <si>
    <t>AY.109</t>
  </si>
  <si>
    <t>AY.15</t>
  </si>
  <si>
    <t>AY.2</t>
  </si>
  <si>
    <t>AY.12</t>
  </si>
  <si>
    <t>AY.3</t>
  </si>
  <si>
    <t>Not Resulted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</si>
</sst>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\-###0.00"/>
  </numFmts>
  <fonts count="5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13" xfId="0" applyNumberFormat="1" applyFont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0" fillId="5" borderId="1" xfId="0" applyFill="1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3" fillId="0" borderId="9" xfId="0" applyFont="1" applyBorder="1"/>
    <xf numFmtId="0" fontId="0" fillId="5" borderId="10" xfId="0" applyFill="1" applyBorder="1"/>
    <xf numFmtId="0" fontId="0" fillId="5" borderId="4" xfId="0" applyFill="1" applyBorder="1"/>
    <xf numFmtId="0" fontId="0" fillId="5" borderId="7" xfId="0" applyFill="1" applyBorder="1"/>
    <xf numFmtId="0" fontId="0" fillId="0" borderId="1" xfId="0" applyBorder="1"/>
    <xf numFmtId="0" fontId="3" fillId="0" borderId="11" xfId="0" applyFont="1" applyBorder="1"/>
    <xf numFmtId="0" fontId="3" fillId="0" borderId="0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2" xfId="0" applyFont="1" applyBorder="1"/>
    <xf numFmtId="0" fontId="0" fillId="0" borderId="6" xfId="0" applyFont="1" applyBorder="1"/>
    <xf numFmtId="0" fontId="0" fillId="7" borderId="10" xfId="0" applyFill="1" applyBorder="1"/>
    <xf numFmtId="0" fontId="0" fillId="9" borderId="4" xfId="0" applyFill="1" applyBorder="1"/>
    <xf numFmtId="0" fontId="0" fillId="13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8" borderId="7" xfId="0" applyFill="1" applyBorder="1"/>
    <xf numFmtId="0" fontId="0" fillId="14" borderId="4" xfId="0" applyFill="1" applyBorder="1"/>
    <xf numFmtId="0" fontId="0" fillId="0" borderId="0" xfId="0" applyFill="1" applyBorder="1" applyAlignment="1"/>
    <xf numFmtId="0" fontId="0" fillId="2" borderId="12" xfId="0" applyFill="1" applyBorder="1" applyAlignment="1">
      <alignment horizontal="center"/>
    </xf>
    <xf numFmtId="0" fontId="0" fillId="5" borderId="1" xfId="0" applyFill="1" applyBorder="1" applyAlignment="1"/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4" fillId="0" borderId="16" xfId="0" applyFont="1" applyFill="1" applyBorder="1"/>
    <xf numFmtId="0" fontId="0" fillId="0" borderId="17" xfId="0" applyBorder="1"/>
    <xf numFmtId="0" fontId="0" fillId="0" borderId="17" xfId="0" applyFill="1" applyBorder="1"/>
    <xf numFmtId="0" fontId="0" fillId="0" borderId="18" xfId="0" applyBorder="1"/>
    <xf numFmtId="0" fontId="4" fillId="0" borderId="19" xfId="0" applyFont="1" applyFill="1" applyBorder="1"/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4" fillId="0" borderId="22" xfId="0" applyFont="1" applyFill="1" applyBorder="1"/>
    <xf numFmtId="0" fontId="0" fillId="0" borderId="23" xfId="0" applyBorder="1"/>
    <xf numFmtId="0" fontId="0" fillId="0" borderId="23" xfId="0" applyFill="1" applyBorder="1"/>
    <xf numFmtId="0" fontId="0" fillId="0" borderId="24" xfId="0" applyBorder="1"/>
    <xf numFmtId="0" fontId="4" fillId="0" borderId="25" xfId="0" applyFont="1" applyFill="1" applyBorder="1"/>
    <xf numFmtId="0" fontId="0" fillId="0" borderId="26" xfId="0" applyBorder="1"/>
    <xf numFmtId="0" fontId="0" fillId="0" borderId="26" xfId="0" applyFill="1" applyBorder="1"/>
    <xf numFmtId="0" fontId="0" fillId="0" borderId="27" xfId="0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/>
    <xf numFmtId="49" fontId="1" fillId="15" borderId="11" xfId="0" applyNumberFormat="1" applyFont="1" applyFill="1" applyBorder="1" applyAlignment="1">
      <alignment horizontal="center" vertical="center"/>
    </xf>
    <xf numFmtId="49" fontId="1" fillId="15" borderId="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15" borderId="10" xfId="0" applyNumberFormat="1" applyFont="1" applyFill="1" applyBorder="1" applyAlignment="1">
      <alignment horizontal="center" vertical="center"/>
    </xf>
    <xf numFmtId="49" fontId="1" fillId="15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16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textRotation="90" wrapText="1"/>
    </xf>
    <xf numFmtId="0" fontId="2" fillId="6" borderId="5" xfId="0" applyFont="1" applyFill="1" applyBorder="1" applyAlignment="1">
      <alignment horizontal="center" vertical="center" textRotation="90" wrapText="1"/>
    </xf>
    <xf numFmtId="0" fontId="2" fillId="6" borderId="8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3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8C3FC5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8C3FC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E5ECE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vs. Allelic Ct - 69-70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9784140411392513E-2"/>
                  <c:y val="0.2882611996962794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1.0753x + 0.3472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0.861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'6970'!$B$2:$B$261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'6970'!$C$2:$C$261</c:f>
              <c:numCache>
                <c:formatCode>###0.00;\-###0.00</c:formatCode>
                <c:ptCount val="260"/>
                <c:pt idx="0">
                  <c:v>24.963254136702599</c:v>
                </c:pt>
                <c:pt idx="1">
                  <c:v>25.2403738935391</c:v>
                </c:pt>
                <c:pt idx="2">
                  <c:v>24.292692772485999</c:v>
                </c:pt>
                <c:pt idx="3">
                  <c:v>24.760839093247501</c:v>
                </c:pt>
                <c:pt idx="4">
                  <c:v>26.648487259994699</c:v>
                </c:pt>
                <c:pt idx="5">
                  <c:v>26.511591322859299</c:v>
                </c:pt>
                <c:pt idx="7">
                  <c:v>27.207699798178101</c:v>
                </c:pt>
                <c:pt idx="8">
                  <c:v>20.3689752974539</c:v>
                </c:pt>
                <c:pt idx="9">
                  <c:v>20.343195893881798</c:v>
                </c:pt>
                <c:pt idx="14">
                  <c:v>22.8461200497688</c:v>
                </c:pt>
                <c:pt idx="15">
                  <c:v>23.0156910447161</c:v>
                </c:pt>
                <c:pt idx="16">
                  <c:v>25.5099954795066</c:v>
                </c:pt>
                <c:pt idx="17">
                  <c:v>25.1276217092073</c:v>
                </c:pt>
                <c:pt idx="18">
                  <c:v>30.5934165145881</c:v>
                </c:pt>
                <c:pt idx="19">
                  <c:v>32.377943508405401</c:v>
                </c:pt>
                <c:pt idx="20">
                  <c:v>25.8943459903548</c:v>
                </c:pt>
                <c:pt idx="21">
                  <c:v>26.105318933946499</c:v>
                </c:pt>
                <c:pt idx="22">
                  <c:v>25.469378053196401</c:v>
                </c:pt>
                <c:pt idx="23">
                  <c:v>24.692798457923502</c:v>
                </c:pt>
                <c:pt idx="24">
                  <c:v>25.200715450125099</c:v>
                </c:pt>
                <c:pt idx="25">
                  <c:v>25.4601965088839</c:v>
                </c:pt>
                <c:pt idx="26">
                  <c:v>28.799680971279201</c:v>
                </c:pt>
                <c:pt idx="27">
                  <c:v>29.606689091728999</c:v>
                </c:pt>
                <c:pt idx="28">
                  <c:v>19.470674802519799</c:v>
                </c:pt>
                <c:pt idx="29">
                  <c:v>20.0128942707966</c:v>
                </c:pt>
                <c:pt idx="30">
                  <c:v>23.973520943910099</c:v>
                </c:pt>
                <c:pt idx="31">
                  <c:v>24.459810009782199</c:v>
                </c:pt>
                <c:pt idx="32">
                  <c:v>23.710345591321499</c:v>
                </c:pt>
                <c:pt idx="33">
                  <c:v>23.3404643156844</c:v>
                </c:pt>
                <c:pt idx="34">
                  <c:v>27.713948889161799</c:v>
                </c:pt>
                <c:pt idx="35">
                  <c:v>27.5651989968792</c:v>
                </c:pt>
                <c:pt idx="36">
                  <c:v>21.2274197620068</c:v>
                </c:pt>
                <c:pt idx="37">
                  <c:v>20.835135678692598</c:v>
                </c:pt>
                <c:pt idx="38">
                  <c:v>26.398004633282302</c:v>
                </c:pt>
                <c:pt idx="39">
                  <c:v>24.230373751810301</c:v>
                </c:pt>
                <c:pt idx="40">
                  <c:v>20.1144268448116</c:v>
                </c:pt>
                <c:pt idx="41">
                  <c:v>19.6935736684846</c:v>
                </c:pt>
                <c:pt idx="52">
                  <c:v>24.228299551803499</c:v>
                </c:pt>
                <c:pt idx="53">
                  <c:v>23.936285888352799</c:v>
                </c:pt>
                <c:pt idx="54">
                  <c:v>28.601031848202499</c:v>
                </c:pt>
                <c:pt idx="55">
                  <c:v>28.3921801006043</c:v>
                </c:pt>
                <c:pt idx="56">
                  <c:v>23.6743584545079</c:v>
                </c:pt>
                <c:pt idx="57">
                  <c:v>22.921197787414702</c:v>
                </c:pt>
                <c:pt idx="64">
                  <c:v>37.068063046540502</c:v>
                </c:pt>
                <c:pt idx="65">
                  <c:v>25.7126066464164</c:v>
                </c:pt>
                <c:pt idx="66">
                  <c:v>27.1756643650941</c:v>
                </c:pt>
                <c:pt idx="67">
                  <c:v>27.612067686646501</c:v>
                </c:pt>
                <c:pt idx="70">
                  <c:v>25.0517838653033</c:v>
                </c:pt>
                <c:pt idx="71">
                  <c:v>25.0666767702443</c:v>
                </c:pt>
                <c:pt idx="72">
                  <c:v>23.1629521678686</c:v>
                </c:pt>
                <c:pt idx="73">
                  <c:v>22.8376399244517</c:v>
                </c:pt>
                <c:pt idx="74">
                  <c:v>21.849072352743502</c:v>
                </c:pt>
                <c:pt idx="75">
                  <c:v>22.506897306819901</c:v>
                </c:pt>
                <c:pt idx="76">
                  <c:v>26.371269455783501</c:v>
                </c:pt>
                <c:pt idx="77">
                  <c:v>25.899690026237899</c:v>
                </c:pt>
                <c:pt idx="78">
                  <c:v>20.509095008271601</c:v>
                </c:pt>
                <c:pt idx="79">
                  <c:v>21.641771752867299</c:v>
                </c:pt>
                <c:pt idx="86">
                  <c:v>23.3758548489979</c:v>
                </c:pt>
                <c:pt idx="87">
                  <c:v>20.7183721099147</c:v>
                </c:pt>
                <c:pt idx="88">
                  <c:v>27.4114019552391</c:v>
                </c:pt>
                <c:pt idx="89">
                  <c:v>26.6542667479901</c:v>
                </c:pt>
                <c:pt idx="90">
                  <c:v>27.4863662178774</c:v>
                </c:pt>
                <c:pt idx="91">
                  <c:v>27.918413720290999</c:v>
                </c:pt>
                <c:pt idx="92">
                  <c:v>32.204405031440999</c:v>
                </c:pt>
                <c:pt idx="93">
                  <c:v>31.538077170822401</c:v>
                </c:pt>
                <c:pt idx="98">
                  <c:v>18.071107020991199</c:v>
                </c:pt>
                <c:pt idx="99">
                  <c:v>19.010262742232999</c:v>
                </c:pt>
                <c:pt idx="100">
                  <c:v>31.225322169282801</c:v>
                </c:pt>
                <c:pt idx="101">
                  <c:v>29.635140910390898</c:v>
                </c:pt>
                <c:pt idx="102">
                  <c:v>20.777008183237498</c:v>
                </c:pt>
                <c:pt idx="103">
                  <c:v>19.906292935202</c:v>
                </c:pt>
                <c:pt idx="110">
                  <c:v>18.256715288184299</c:v>
                </c:pt>
                <c:pt idx="111">
                  <c:v>18.745569219800299</c:v>
                </c:pt>
                <c:pt idx="112">
                  <c:v>26.1318022359136</c:v>
                </c:pt>
                <c:pt idx="113">
                  <c:v>25.670648515327098</c:v>
                </c:pt>
                <c:pt idx="114">
                  <c:v>21.773341318183601</c:v>
                </c:pt>
                <c:pt idx="115">
                  <c:v>19.815241549472901</c:v>
                </c:pt>
                <c:pt idx="116">
                  <c:v>25.048778319929198</c:v>
                </c:pt>
                <c:pt idx="117">
                  <c:v>25.054623765611201</c:v>
                </c:pt>
                <c:pt idx="118">
                  <c:v>26.524857304607501</c:v>
                </c:pt>
                <c:pt idx="119">
                  <c:v>26.267624411836302</c:v>
                </c:pt>
                <c:pt idx="120">
                  <c:v>25.250132898615298</c:v>
                </c:pt>
                <c:pt idx="121">
                  <c:v>25.910627326971301</c:v>
                </c:pt>
                <c:pt idx="128">
                  <c:v>28.286681776936</c:v>
                </c:pt>
                <c:pt idx="129">
                  <c:v>28.883389104682799</c:v>
                </c:pt>
                <c:pt idx="130">
                  <c:v>28.3707999614066</c:v>
                </c:pt>
                <c:pt idx="131">
                  <c:v>29.506177430805899</c:v>
                </c:pt>
                <c:pt idx="134">
                  <c:v>24.682199149513</c:v>
                </c:pt>
                <c:pt idx="135">
                  <c:v>24.485760944440099</c:v>
                </c:pt>
                <c:pt idx="136">
                  <c:v>30.758170782358999</c:v>
                </c:pt>
                <c:pt idx="137">
                  <c:v>29.469395383317</c:v>
                </c:pt>
                <c:pt idx="138">
                  <c:v>21.8437949950888</c:v>
                </c:pt>
                <c:pt idx="139">
                  <c:v>21.984027270535201</c:v>
                </c:pt>
                <c:pt idx="142">
                  <c:v>23.816373138090601</c:v>
                </c:pt>
                <c:pt idx="143">
                  <c:v>23.286032514461901</c:v>
                </c:pt>
                <c:pt idx="144">
                  <c:v>25.796389051617901</c:v>
                </c:pt>
                <c:pt idx="145">
                  <c:v>25.293365878086401</c:v>
                </c:pt>
                <c:pt idx="146">
                  <c:v>24.6514455352855</c:v>
                </c:pt>
                <c:pt idx="147">
                  <c:v>25.0290025651191</c:v>
                </c:pt>
                <c:pt idx="149">
                  <c:v>33.532526270626398</c:v>
                </c:pt>
                <c:pt idx="150">
                  <c:v>27.382970758402301</c:v>
                </c:pt>
                <c:pt idx="151">
                  <c:v>29.1730898698933</c:v>
                </c:pt>
                <c:pt idx="152">
                  <c:v>23.562124117150699</c:v>
                </c:pt>
                <c:pt idx="153">
                  <c:v>23.4746711254618</c:v>
                </c:pt>
                <c:pt idx="154">
                  <c:v>28.938473243134698</c:v>
                </c:pt>
                <c:pt idx="155">
                  <c:v>27.399856800425201</c:v>
                </c:pt>
                <c:pt idx="158">
                  <c:v>28.726851416245498</c:v>
                </c:pt>
                <c:pt idx="159">
                  <c:v>28.222888876077</c:v>
                </c:pt>
                <c:pt idx="160">
                  <c:v>17.523648167596502</c:v>
                </c:pt>
                <c:pt idx="161">
                  <c:v>17.3154822350978</c:v>
                </c:pt>
                <c:pt idx="162">
                  <c:v>28.1653676814589</c:v>
                </c:pt>
                <c:pt idx="163">
                  <c:v>28.571178671259499</c:v>
                </c:pt>
                <c:pt idx="164">
                  <c:v>32.627421818057698</c:v>
                </c:pt>
                <c:pt idx="165">
                  <c:v>28.417499745479699</c:v>
                </c:pt>
                <c:pt idx="166">
                  <c:v>31.9699407337121</c:v>
                </c:pt>
                <c:pt idx="167">
                  <c:v>29.912388739074402</c:v>
                </c:pt>
                <c:pt idx="168">
                  <c:v>28.594592035045501</c:v>
                </c:pt>
                <c:pt idx="169">
                  <c:v>29.214467155993301</c:v>
                </c:pt>
                <c:pt idx="178">
                  <c:v>18.6516855014298</c:v>
                </c:pt>
                <c:pt idx="179">
                  <c:v>19.087618124318499</c:v>
                </c:pt>
                <c:pt idx="180">
                  <c:v>26.0668489654993</c:v>
                </c:pt>
                <c:pt idx="181">
                  <c:v>25.740179647907699</c:v>
                </c:pt>
                <c:pt idx="182">
                  <c:v>42.738020609784797</c:v>
                </c:pt>
                <c:pt idx="183">
                  <c:v>29.214850723842702</c:v>
                </c:pt>
                <c:pt idx="184">
                  <c:v>19.3953680863949</c:v>
                </c:pt>
                <c:pt idx="185">
                  <c:v>20.094833980123202</c:v>
                </c:pt>
                <c:pt idx="186">
                  <c:v>23.420158662097201</c:v>
                </c:pt>
                <c:pt idx="187">
                  <c:v>25.940252824695801</c:v>
                </c:pt>
                <c:pt idx="188">
                  <c:v>23.913753457595298</c:v>
                </c:pt>
                <c:pt idx="189">
                  <c:v>23.930162041666701</c:v>
                </c:pt>
                <c:pt idx="190">
                  <c:v>29.105217892971599</c:v>
                </c:pt>
                <c:pt idx="191">
                  <c:v>37.794189661715599</c:v>
                </c:pt>
                <c:pt idx="192">
                  <c:v>21.205618280040699</c:v>
                </c:pt>
                <c:pt idx="193">
                  <c:v>18.775913997272401</c:v>
                </c:pt>
                <c:pt idx="196">
                  <c:v>13.2672186007478</c:v>
                </c:pt>
                <c:pt idx="197">
                  <c:v>15.0326673872919</c:v>
                </c:pt>
                <c:pt idx="198">
                  <c:v>23.4317571114691</c:v>
                </c:pt>
                <c:pt idx="199">
                  <c:v>24.392636145744198</c:v>
                </c:pt>
                <c:pt idx="200">
                  <c:v>22.366791360932801</c:v>
                </c:pt>
                <c:pt idx="201">
                  <c:v>21.172874893250501</c:v>
                </c:pt>
                <c:pt idx="202">
                  <c:v>18.586769742914498</c:v>
                </c:pt>
                <c:pt idx="203">
                  <c:v>18.638633974491601</c:v>
                </c:pt>
                <c:pt idx="204">
                  <c:v>20.689226586076501</c:v>
                </c:pt>
                <c:pt idx="205">
                  <c:v>21.000307862514301</c:v>
                </c:pt>
                <c:pt idx="208">
                  <c:v>18.878665853412802</c:v>
                </c:pt>
                <c:pt idx="209">
                  <c:v>18.824435034193399</c:v>
                </c:pt>
                <c:pt idx="210">
                  <c:v>23.536929901068799</c:v>
                </c:pt>
                <c:pt idx="211">
                  <c:v>22.619057606295101</c:v>
                </c:pt>
                <c:pt idx="212">
                  <c:v>13.564551982932899</c:v>
                </c:pt>
                <c:pt idx="213">
                  <c:v>13.2492311492067</c:v>
                </c:pt>
                <c:pt idx="214">
                  <c:v>17.521742061832501</c:v>
                </c:pt>
                <c:pt idx="215">
                  <c:v>16.1321069712404</c:v>
                </c:pt>
                <c:pt idx="216">
                  <c:v>18.431797888544999</c:v>
                </c:pt>
                <c:pt idx="217">
                  <c:v>18.092728481794499</c:v>
                </c:pt>
                <c:pt idx="218">
                  <c:v>17.516774867229199</c:v>
                </c:pt>
                <c:pt idx="219">
                  <c:v>18.746772454277099</c:v>
                </c:pt>
                <c:pt idx="220">
                  <c:v>25.668008652805302</c:v>
                </c:pt>
                <c:pt idx="221">
                  <c:v>25.148418897042099</c:v>
                </c:pt>
                <c:pt idx="222">
                  <c:v>22.910691823098801</c:v>
                </c:pt>
                <c:pt idx="223">
                  <c:v>22.051761160157699</c:v>
                </c:pt>
                <c:pt idx="224">
                  <c:v>24.738010347092501</c:v>
                </c:pt>
                <c:pt idx="225">
                  <c:v>23.697389733094901</c:v>
                </c:pt>
                <c:pt idx="226">
                  <c:v>31.683044403003301</c:v>
                </c:pt>
                <c:pt idx="227">
                  <c:v>31.60863728979</c:v>
                </c:pt>
                <c:pt idx="228">
                  <c:v>44.359072648315497</c:v>
                </c:pt>
                <c:pt idx="229">
                  <c:v>32.269153893343002</c:v>
                </c:pt>
                <c:pt idx="232">
                  <c:v>18.662794887817</c:v>
                </c:pt>
                <c:pt idx="233">
                  <c:v>19.176844044894999</c:v>
                </c:pt>
                <c:pt idx="238">
                  <c:v>28.5584035154899</c:v>
                </c:pt>
                <c:pt idx="239">
                  <c:v>28.690791770245902</c:v>
                </c:pt>
                <c:pt idx="240">
                  <c:v>13.0349774554447</c:v>
                </c:pt>
                <c:pt idx="241">
                  <c:v>13.400402496058099</c:v>
                </c:pt>
                <c:pt idx="244">
                  <c:v>17.472330750126599</c:v>
                </c:pt>
                <c:pt idx="245">
                  <c:v>17.263744805355401</c:v>
                </c:pt>
                <c:pt idx="246">
                  <c:v>26.050969776031302</c:v>
                </c:pt>
                <c:pt idx="247">
                  <c:v>26.051471206184701</c:v>
                </c:pt>
                <c:pt idx="248">
                  <c:v>16.908668572155999</c:v>
                </c:pt>
                <c:pt idx="249">
                  <c:v>17.075907554667499</c:v>
                </c:pt>
                <c:pt idx="250">
                  <c:v>22.069432272809099</c:v>
                </c:pt>
                <c:pt idx="251">
                  <c:v>22.323618807452601</c:v>
                </c:pt>
                <c:pt idx="252">
                  <c:v>27.6246138152434</c:v>
                </c:pt>
                <c:pt idx="253">
                  <c:v>28.605558419969199</c:v>
                </c:pt>
                <c:pt idx="254">
                  <c:v>24.126973655060102</c:v>
                </c:pt>
                <c:pt idx="255">
                  <c:v>21.6351317085247</c:v>
                </c:pt>
                <c:pt idx="256">
                  <c:v>19.474477382509299</c:v>
                </c:pt>
                <c:pt idx="257">
                  <c:v>19.828484278079198</c:v>
                </c:pt>
                <c:pt idx="258">
                  <c:v>22.3695976500426</c:v>
                </c:pt>
                <c:pt idx="259">
                  <c:v>22.328456890060298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DC-4113-93F4-6DA718EA2D69}"/>
            </c:ext>
          </c:extLst>
        </c:ser>
        <c:ser>
          <c:idx val="1"/>
          <c:order val="1"/>
          <c:tx>
            <c:v>N1-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'6970'!$B$2:$B$261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'6970'!$D$2:$D$261</c:f>
              <c:numCache>
                <c:formatCode>###0.00;\-###0.00</c:formatCode>
                <c:ptCount val="260"/>
                <c:pt idx="10">
                  <c:v>18.745436952396499</c:v>
                </c:pt>
                <c:pt idx="11">
                  <c:v>18.104185342784302</c:v>
                </c:pt>
                <c:pt idx="12">
                  <c:v>21.8067534437094</c:v>
                </c:pt>
                <c:pt idx="13">
                  <c:v>23.0646019300512</c:v>
                </c:pt>
                <c:pt idx="36">
                  <c:v>42.651082216606099</c:v>
                </c:pt>
                <c:pt idx="37">
                  <c:v>43.923545652953798</c:v>
                </c:pt>
                <c:pt idx="42">
                  <c:v>21.138299497013399</c:v>
                </c:pt>
                <c:pt idx="43">
                  <c:v>19.841809637587499</c:v>
                </c:pt>
                <c:pt idx="44">
                  <c:v>24.618885777445001</c:v>
                </c:pt>
                <c:pt idx="45">
                  <c:v>24.397809463732798</c:v>
                </c:pt>
                <c:pt idx="47">
                  <c:v>28.429627067911699</c:v>
                </c:pt>
                <c:pt idx="48">
                  <c:v>18.983728447790501</c:v>
                </c:pt>
                <c:pt idx="49">
                  <c:v>19.1530302904476</c:v>
                </c:pt>
                <c:pt idx="50">
                  <c:v>24.181997175588599</c:v>
                </c:pt>
                <c:pt idx="51">
                  <c:v>24.527320988097198</c:v>
                </c:pt>
                <c:pt idx="58">
                  <c:v>24.645609916882201</c:v>
                </c:pt>
                <c:pt idx="59">
                  <c:v>22.9354013982454</c:v>
                </c:pt>
                <c:pt idx="60">
                  <c:v>27.608220636696299</c:v>
                </c:pt>
                <c:pt idx="61">
                  <c:v>27.1665301863674</c:v>
                </c:pt>
                <c:pt idx="62">
                  <c:v>22.136527797736999</c:v>
                </c:pt>
                <c:pt idx="63">
                  <c:v>21.21617081546</c:v>
                </c:pt>
                <c:pt idx="80">
                  <c:v>25.691227638471801</c:v>
                </c:pt>
                <c:pt idx="81">
                  <c:v>26.319882294055098</c:v>
                </c:pt>
                <c:pt idx="82">
                  <c:v>17.682461551884799</c:v>
                </c:pt>
                <c:pt idx="83">
                  <c:v>18.2590057326289</c:v>
                </c:pt>
                <c:pt idx="84">
                  <c:v>27.4862027374269</c:v>
                </c:pt>
                <c:pt idx="85">
                  <c:v>28.255974964240501</c:v>
                </c:pt>
                <c:pt idx="94">
                  <c:v>22.282068524909899</c:v>
                </c:pt>
                <c:pt idx="95">
                  <c:v>21.831751056342</c:v>
                </c:pt>
                <c:pt idx="96">
                  <c:v>24.147359810029599</c:v>
                </c:pt>
                <c:pt idx="97">
                  <c:v>24.160150987206801</c:v>
                </c:pt>
                <c:pt idx="98">
                  <c:v>26.072712945591199</c:v>
                </c:pt>
                <c:pt idx="99">
                  <c:v>26.074883451870999</c:v>
                </c:pt>
                <c:pt idx="104">
                  <c:v>26.247917094993699</c:v>
                </c:pt>
                <c:pt idx="105">
                  <c:v>25.6522445976893</c:v>
                </c:pt>
                <c:pt idx="106">
                  <c:v>22.547622500193601</c:v>
                </c:pt>
                <c:pt idx="107">
                  <c:v>22.901609217777999</c:v>
                </c:pt>
                <c:pt idx="108">
                  <c:v>18.430850997908401</c:v>
                </c:pt>
                <c:pt idx="109">
                  <c:v>18.6540644340716</c:v>
                </c:pt>
                <c:pt idx="110">
                  <c:v>22.846809443008201</c:v>
                </c:pt>
                <c:pt idx="111">
                  <c:v>23.708015385496001</c:v>
                </c:pt>
                <c:pt idx="112">
                  <c:v>38.603688302858899</c:v>
                </c:pt>
                <c:pt idx="113">
                  <c:v>38.4594979299249</c:v>
                </c:pt>
                <c:pt idx="115">
                  <c:v>40.161093167045699</c:v>
                </c:pt>
                <c:pt idx="120">
                  <c:v>33.3140253202303</c:v>
                </c:pt>
                <c:pt idx="122">
                  <c:v>27.2242320229205</c:v>
                </c:pt>
                <c:pt idx="123">
                  <c:v>26.376157073959501</c:v>
                </c:pt>
                <c:pt idx="124">
                  <c:v>26.7930599920589</c:v>
                </c:pt>
                <c:pt idx="125">
                  <c:v>26.538122736238702</c:v>
                </c:pt>
                <c:pt idx="126">
                  <c:v>20.490191221660599</c:v>
                </c:pt>
                <c:pt idx="127">
                  <c:v>19.9763491191359</c:v>
                </c:pt>
                <c:pt idx="128">
                  <c:v>37.447341771730699</c:v>
                </c:pt>
                <c:pt idx="132">
                  <c:v>25.009586504300401</c:v>
                </c:pt>
                <c:pt idx="133">
                  <c:v>25.021066392145102</c:v>
                </c:pt>
                <c:pt idx="134">
                  <c:v>43.596291610274598</c:v>
                </c:pt>
                <c:pt idx="138">
                  <c:v>27.458274266488601</c:v>
                </c:pt>
                <c:pt idx="139">
                  <c:v>27.383449852072701</c:v>
                </c:pt>
                <c:pt idx="140">
                  <c:v>24.974235438200399</c:v>
                </c:pt>
                <c:pt idx="141">
                  <c:v>23.171686009777599</c:v>
                </c:pt>
                <c:pt idx="142">
                  <c:v>31.395693392239799</c:v>
                </c:pt>
                <c:pt idx="143">
                  <c:v>30.566345707535699</c:v>
                </c:pt>
                <c:pt idx="144">
                  <c:v>34.902206302025299</c:v>
                </c:pt>
                <c:pt idx="145">
                  <c:v>34.069330017439</c:v>
                </c:pt>
                <c:pt idx="146">
                  <c:v>30.343099879775298</c:v>
                </c:pt>
                <c:pt idx="147">
                  <c:v>34.952286161691703</c:v>
                </c:pt>
                <c:pt idx="156">
                  <c:v>19.597161714826601</c:v>
                </c:pt>
                <c:pt idx="157">
                  <c:v>18.9936641914801</c:v>
                </c:pt>
                <c:pt idx="158">
                  <c:v>38.379685399336097</c:v>
                </c:pt>
                <c:pt idx="159">
                  <c:v>39.1416282962604</c:v>
                </c:pt>
                <c:pt idx="160">
                  <c:v>24.917566915809999</c:v>
                </c:pt>
                <c:pt idx="161">
                  <c:v>23.048924823656499</c:v>
                </c:pt>
                <c:pt idx="170">
                  <c:v>26.132792949112801</c:v>
                </c:pt>
                <c:pt idx="171">
                  <c:v>25.609337382991999</c:v>
                </c:pt>
                <c:pt idx="172">
                  <c:v>27.283367637234502</c:v>
                </c:pt>
                <c:pt idx="173">
                  <c:v>25.8455869985081</c:v>
                </c:pt>
                <c:pt idx="174">
                  <c:v>27.470506517941399</c:v>
                </c:pt>
                <c:pt idx="175">
                  <c:v>27.935283700576999</c:v>
                </c:pt>
                <c:pt idx="176">
                  <c:v>24.098031468882901</c:v>
                </c:pt>
                <c:pt idx="177">
                  <c:v>24.3239998439728</c:v>
                </c:pt>
                <c:pt idx="178">
                  <c:v>36.391422857801601</c:v>
                </c:pt>
                <c:pt idx="179">
                  <c:v>35.603214372598998</c:v>
                </c:pt>
                <c:pt idx="184">
                  <c:v>44.964997724673303</c:v>
                </c:pt>
                <c:pt idx="185">
                  <c:v>31.598538526835799</c:v>
                </c:pt>
                <c:pt idx="193">
                  <c:v>40.1399161134674</c:v>
                </c:pt>
                <c:pt idx="196">
                  <c:v>25.787433930457802</c:v>
                </c:pt>
                <c:pt idx="197">
                  <c:v>28.179293224359299</c:v>
                </c:pt>
                <c:pt idx="202">
                  <c:v>42.370546311643203</c:v>
                </c:pt>
                <c:pt idx="203">
                  <c:v>29.760859171351299</c:v>
                </c:pt>
                <c:pt idx="208">
                  <c:v>32.485826959743903</c:v>
                </c:pt>
                <c:pt idx="209">
                  <c:v>34.2974600654249</c:v>
                </c:pt>
                <c:pt idx="211">
                  <c:v>43.079788135983499</c:v>
                </c:pt>
                <c:pt idx="212">
                  <c:v>44.492075198673099</c:v>
                </c:pt>
                <c:pt idx="213">
                  <c:v>40.890997627199198</c:v>
                </c:pt>
                <c:pt idx="214">
                  <c:v>42.621274567073101</c:v>
                </c:pt>
                <c:pt idx="215">
                  <c:v>25.959307278866198</c:v>
                </c:pt>
                <c:pt idx="216">
                  <c:v>34.095076478385998</c:v>
                </c:pt>
                <c:pt idx="217">
                  <c:v>29.257196669287602</c:v>
                </c:pt>
                <c:pt idx="232">
                  <c:v>36.104104035500001</c:v>
                </c:pt>
                <c:pt idx="233">
                  <c:v>32.020769407624996</c:v>
                </c:pt>
                <c:pt idx="238">
                  <c:v>30.180828940134901</c:v>
                </c:pt>
                <c:pt idx="239">
                  <c:v>31.994235016952</c:v>
                </c:pt>
                <c:pt idx="240">
                  <c:v>33.4045982407332</c:v>
                </c:pt>
                <c:pt idx="241">
                  <c:v>25.287076726502999</c:v>
                </c:pt>
                <c:pt idx="244">
                  <c:v>26.8965282457965</c:v>
                </c:pt>
                <c:pt idx="245">
                  <c:v>30.846234072080701</c:v>
                </c:pt>
                <c:pt idx="248">
                  <c:v>29.863599271941901</c:v>
                </c:pt>
                <c:pt idx="249">
                  <c:v>29.204034016682598</c:v>
                </c:pt>
                <c:pt idx="256">
                  <c:v>41.382980042211798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DC-4113-93F4-6DA718EA2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120928"/>
        <c:axId val="1548121344"/>
      </c:scatterChart>
      <c:valAx>
        <c:axId val="1548120928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</a:t>
                </a:r>
                <a:r>
                  <a:rPr lang="en-US" baseline="0"/>
                  <a:t> Ct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121344"/>
        <c:crosses val="autoZero"/>
        <c:crossBetween val="midCat"/>
      </c:valAx>
      <c:valAx>
        <c:axId val="154812134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120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Adjusted N1</a:t>
            </a:r>
            <a:r>
              <a:rPr lang="en-US" baseline="0"/>
              <a:t> vs. Allelic Ct - E484K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Adjusted 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7435181052013634E-2"/>
                  <c:y val="0.3646064825123290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0.5739x + 16.565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0.4395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E484K!$B$2:$B$7,E484K!$B$9:$B$87,E484K!$B$96:$B$99,E484K!$B$104:$B$111,E484K!$B$116:$B$117,E484K!$B$124:$B$129,E484K!$B$134:$B$135,E484K!$B$142:$B$143,E484K!$B$158:$B$159,E484K!$B$172:$B$179,E484K!$B$190:$B$193,E484K!$B$198:$B$207,E484K!$B$209:$B$231,E484K!$B$234:$B$243,E484K!$B$246:$B$261)</c:f>
              <c:numCache>
                <c:formatCode>###0.00;\-###0.00</c:formatCode>
                <c:ptCount val="182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6">
                  <c:v>25.8006453762642</c:v>
                </c:pt>
                <c:pt idx="7">
                  <c:v>19.076464784271899</c:v>
                </c:pt>
                <c:pt idx="8">
                  <c:v>19.040304252133499</c:v>
                </c:pt>
                <c:pt idx="9">
                  <c:v>18.165658659241998</c:v>
                </c:pt>
                <c:pt idx="10">
                  <c:v>17.507444746415199</c:v>
                </c:pt>
                <c:pt idx="11">
                  <c:v>21.294388143140502</c:v>
                </c:pt>
                <c:pt idx="12">
                  <c:v>22.444155572596902</c:v>
                </c:pt>
                <c:pt idx="13">
                  <c:v>21.442481808028798</c:v>
                </c:pt>
                <c:pt idx="14">
                  <c:v>21.490798947176401</c:v>
                </c:pt>
                <c:pt idx="15">
                  <c:v>21.9009768945592</c:v>
                </c:pt>
                <c:pt idx="16">
                  <c:v>21.1620228951112</c:v>
                </c:pt>
                <c:pt idx="17">
                  <c:v>29.015960516035001</c:v>
                </c:pt>
                <c:pt idx="18">
                  <c:v>28.944263998146699</c:v>
                </c:pt>
                <c:pt idx="19">
                  <c:v>24.4029902337161</c:v>
                </c:pt>
                <c:pt idx="20">
                  <c:v>24.522231196725201</c:v>
                </c:pt>
                <c:pt idx="21">
                  <c:v>23.695317964706099</c:v>
                </c:pt>
                <c:pt idx="22">
                  <c:v>23.010361998824401</c:v>
                </c:pt>
                <c:pt idx="23">
                  <c:v>23.361913698045502</c:v>
                </c:pt>
                <c:pt idx="24">
                  <c:v>23.520041198937299</c:v>
                </c:pt>
                <c:pt idx="25">
                  <c:v>26.7360577795674</c:v>
                </c:pt>
                <c:pt idx="26">
                  <c:v>27.430242505746001</c:v>
                </c:pt>
                <c:pt idx="27">
                  <c:v>16.9425051153606</c:v>
                </c:pt>
                <c:pt idx="28">
                  <c:v>17.432764640340299</c:v>
                </c:pt>
                <c:pt idx="29">
                  <c:v>22.418670544068402</c:v>
                </c:pt>
                <c:pt idx="30">
                  <c:v>22.864634245283501</c:v>
                </c:pt>
                <c:pt idx="31">
                  <c:v>22.458124747895301</c:v>
                </c:pt>
                <c:pt idx="32">
                  <c:v>22.347288348178399</c:v>
                </c:pt>
                <c:pt idx="33">
                  <c:v>26.418175879619501</c:v>
                </c:pt>
                <c:pt idx="34">
                  <c:v>26.350540635006901</c:v>
                </c:pt>
                <c:pt idx="35">
                  <c:v>19.363476299215101</c:v>
                </c:pt>
                <c:pt idx="36">
                  <c:v>19.1336564450704</c:v>
                </c:pt>
                <c:pt idx="37">
                  <c:v>25.467851734997101</c:v>
                </c:pt>
                <c:pt idx="38">
                  <c:v>23.184149428668501</c:v>
                </c:pt>
                <c:pt idx="39">
                  <c:v>16.692285531095099</c:v>
                </c:pt>
                <c:pt idx="40">
                  <c:v>16.446946702879998</c:v>
                </c:pt>
                <c:pt idx="41">
                  <c:v>19.706997773110199</c:v>
                </c:pt>
                <c:pt idx="42">
                  <c:v>18.517112948155201</c:v>
                </c:pt>
                <c:pt idx="43">
                  <c:v>23.3599996113023</c:v>
                </c:pt>
                <c:pt idx="44">
                  <c:v>23.246918345970801</c:v>
                </c:pt>
                <c:pt idx="45">
                  <c:v>30.758599583631199</c:v>
                </c:pt>
                <c:pt idx="46">
                  <c:v>26.079110591737201</c:v>
                </c:pt>
                <c:pt idx="47">
                  <c:v>18.488861580338298</c:v>
                </c:pt>
                <c:pt idx="48">
                  <c:v>18.610926782503999</c:v>
                </c:pt>
                <c:pt idx="49">
                  <c:v>23.144928661887398</c:v>
                </c:pt>
                <c:pt idx="50">
                  <c:v>23.390588397390001</c:v>
                </c:pt>
                <c:pt idx="51">
                  <c:v>22.259383948586301</c:v>
                </c:pt>
                <c:pt idx="52">
                  <c:v>22.029813425653401</c:v>
                </c:pt>
                <c:pt idx="53">
                  <c:v>27.403675624767001</c:v>
                </c:pt>
                <c:pt idx="54">
                  <c:v>26.717783302219502</c:v>
                </c:pt>
                <c:pt idx="55">
                  <c:v>22.2873807574701</c:v>
                </c:pt>
                <c:pt idx="56">
                  <c:v>21.630012492092199</c:v>
                </c:pt>
                <c:pt idx="57">
                  <c:v>23.846687903998902</c:v>
                </c:pt>
                <c:pt idx="58">
                  <c:v>22.174412174935899</c:v>
                </c:pt>
                <c:pt idx="59">
                  <c:v>26.1550427727095</c:v>
                </c:pt>
                <c:pt idx="60">
                  <c:v>26.201559871407898</c:v>
                </c:pt>
                <c:pt idx="61">
                  <c:v>20.557885088195199</c:v>
                </c:pt>
                <c:pt idx="62">
                  <c:v>20.107805796138901</c:v>
                </c:pt>
                <c:pt idx="63">
                  <c:v>24.283481902290301</c:v>
                </c:pt>
                <c:pt idx="64">
                  <c:v>24.284933714487401</c:v>
                </c:pt>
                <c:pt idx="65">
                  <c:v>26.034352122446499</c:v>
                </c:pt>
                <c:pt idx="66">
                  <c:v>26.2436326403067</c:v>
                </c:pt>
                <c:pt idx="67">
                  <c:v>34.6001632887249</c:v>
                </c:pt>
                <c:pt idx="68">
                  <c:v>43.833524337535302</c:v>
                </c:pt>
                <c:pt idx="69">
                  <c:v>22.5704778292253</c:v>
                </c:pt>
                <c:pt idx="70">
                  <c:v>22.597116271286399</c:v>
                </c:pt>
                <c:pt idx="71">
                  <c:v>21.153089500518099</c:v>
                </c:pt>
                <c:pt idx="72">
                  <c:v>20.978773694749901</c:v>
                </c:pt>
                <c:pt idx="73">
                  <c:v>19.928042412199101</c:v>
                </c:pt>
                <c:pt idx="74">
                  <c:v>20.655949282774099</c:v>
                </c:pt>
                <c:pt idx="75">
                  <c:v>24.4260824592101</c:v>
                </c:pt>
                <c:pt idx="76">
                  <c:v>24.267495861023502</c:v>
                </c:pt>
                <c:pt idx="77">
                  <c:v>18.729802048143501</c:v>
                </c:pt>
                <c:pt idx="78">
                  <c:v>20.014209418511101</c:v>
                </c:pt>
                <c:pt idx="79">
                  <c:v>24.297479023374802</c:v>
                </c:pt>
                <c:pt idx="80">
                  <c:v>24.932367806090099</c:v>
                </c:pt>
                <c:pt idx="81">
                  <c:v>16.396858316696299</c:v>
                </c:pt>
                <c:pt idx="82">
                  <c:v>16.900375814960999</c:v>
                </c:pt>
                <c:pt idx="83">
                  <c:v>26.5268649467655</c:v>
                </c:pt>
                <c:pt idx="84">
                  <c:v>26.855060673226099</c:v>
                </c:pt>
                <c:pt idx="85">
                  <c:v>21.559863519598601</c:v>
                </c:pt>
                <c:pt idx="86">
                  <c:v>20.898863956881002</c:v>
                </c:pt>
                <c:pt idx="87">
                  <c:v>23.734079853301601</c:v>
                </c:pt>
                <c:pt idx="88">
                  <c:v>23.925490084601499</c:v>
                </c:pt>
                <c:pt idx="89">
                  <c:v>18.1749008751307</c:v>
                </c:pt>
                <c:pt idx="90">
                  <c:v>17.1281692393251</c:v>
                </c:pt>
                <c:pt idx="91">
                  <c:v>26.496914779722399</c:v>
                </c:pt>
                <c:pt idx="92">
                  <c:v>26.764160102233198</c:v>
                </c:pt>
                <c:pt idx="93">
                  <c:v>21.390464362741898</c:v>
                </c:pt>
                <c:pt idx="94">
                  <c:v>21.692722912491799</c:v>
                </c:pt>
                <c:pt idx="95">
                  <c:v>18.369605737622599</c:v>
                </c:pt>
                <c:pt idx="96">
                  <c:v>18.677258150385398</c:v>
                </c:pt>
                <c:pt idx="97">
                  <c:v>19.792342082371299</c:v>
                </c:pt>
                <c:pt idx="98">
                  <c:v>17.8765508943283</c:v>
                </c:pt>
                <c:pt idx="99">
                  <c:v>27.0279792811966</c:v>
                </c:pt>
                <c:pt idx="100">
                  <c:v>25.775022711372301</c:v>
                </c:pt>
                <c:pt idx="101">
                  <c:v>26.007173340649501</c:v>
                </c:pt>
                <c:pt idx="102">
                  <c:v>25.420900744998601</c:v>
                </c:pt>
                <c:pt idx="103">
                  <c:v>20.5446732268597</c:v>
                </c:pt>
                <c:pt idx="104">
                  <c:v>19.658401816718001</c:v>
                </c:pt>
                <c:pt idx="105">
                  <c:v>23.835516526728298</c:v>
                </c:pt>
                <c:pt idx="106">
                  <c:v>24.064266634971201</c:v>
                </c:pt>
                <c:pt idx="107">
                  <c:v>25.034874935874299</c:v>
                </c:pt>
                <c:pt idx="108">
                  <c:v>22.933536431611699</c:v>
                </c:pt>
                <c:pt idx="109">
                  <c:v>19.128879728179701</c:v>
                </c:pt>
                <c:pt idx="110">
                  <c:v>18.643084980762801</c:v>
                </c:pt>
                <c:pt idx="111">
                  <c:v>25.5603033892524</c:v>
                </c:pt>
                <c:pt idx="112">
                  <c:v>25.3241142256296</c:v>
                </c:pt>
                <c:pt idx="113">
                  <c:v>26.692244900496501</c:v>
                </c:pt>
                <c:pt idx="114">
                  <c:v>25.5775828879671</c:v>
                </c:pt>
                <c:pt idx="115">
                  <c:v>26.133998441706002</c:v>
                </c:pt>
                <c:pt idx="116">
                  <c:v>26.760476662748701</c:v>
                </c:pt>
                <c:pt idx="117">
                  <c:v>22.520660864570999</c:v>
                </c:pt>
                <c:pt idx="118">
                  <c:v>23.026788375586701</c:v>
                </c:pt>
                <c:pt idx="119">
                  <c:v>22.3635733331433</c:v>
                </c:pt>
                <c:pt idx="120">
                  <c:v>22.502013610773002</c:v>
                </c:pt>
                <c:pt idx="121">
                  <c:v>25.183735369251998</c:v>
                </c:pt>
                <c:pt idx="122">
                  <c:v>26.0720077526898</c:v>
                </c:pt>
                <c:pt idx="123">
                  <c:v>11.8785138222618</c:v>
                </c:pt>
                <c:pt idx="124">
                  <c:v>13.2112028506321</c:v>
                </c:pt>
                <c:pt idx="125">
                  <c:v>21.732483854325601</c:v>
                </c:pt>
                <c:pt idx="126">
                  <c:v>22.548202984617198</c:v>
                </c:pt>
                <c:pt idx="127">
                  <c:v>21.043911246703701</c:v>
                </c:pt>
                <c:pt idx="128">
                  <c:v>19.5685479628468</c:v>
                </c:pt>
                <c:pt idx="129">
                  <c:v>17.7530563524187</c:v>
                </c:pt>
                <c:pt idx="130">
                  <c:v>17.916742923402602</c:v>
                </c:pt>
                <c:pt idx="131">
                  <c:v>19.1373916005594</c:v>
                </c:pt>
                <c:pt idx="132">
                  <c:v>19.333444033177202</c:v>
                </c:pt>
                <c:pt idx="133">
                  <c:v>32.0332936443804</c:v>
                </c:pt>
                <c:pt idx="134">
                  <c:v>17.644288847859801</c:v>
                </c:pt>
                <c:pt idx="135">
                  <c:v>17.638505873794799</c:v>
                </c:pt>
                <c:pt idx="136">
                  <c:v>22.392307191514099</c:v>
                </c:pt>
                <c:pt idx="137">
                  <c:v>21.437434973632701</c:v>
                </c:pt>
                <c:pt idx="138">
                  <c:v>11.4087331981587</c:v>
                </c:pt>
                <c:pt idx="139">
                  <c:v>11.045207587615</c:v>
                </c:pt>
                <c:pt idx="140">
                  <c:v>15.9778638465386</c:v>
                </c:pt>
                <c:pt idx="141">
                  <c:v>14.4958064638276</c:v>
                </c:pt>
                <c:pt idx="142">
                  <c:v>17.021725676079001</c:v>
                </c:pt>
                <c:pt idx="143">
                  <c:v>16.7811208411607</c:v>
                </c:pt>
                <c:pt idx="144">
                  <c:v>16.036686894353299</c:v>
                </c:pt>
                <c:pt idx="145">
                  <c:v>17.460296942762401</c:v>
                </c:pt>
                <c:pt idx="146">
                  <c:v>23.628712577791799</c:v>
                </c:pt>
                <c:pt idx="147">
                  <c:v>23.262269708835699</c:v>
                </c:pt>
                <c:pt idx="148">
                  <c:v>20.093635808181201</c:v>
                </c:pt>
                <c:pt idx="149">
                  <c:v>18.733544236419402</c:v>
                </c:pt>
                <c:pt idx="150">
                  <c:v>23.886729228720402</c:v>
                </c:pt>
                <c:pt idx="151">
                  <c:v>22.725348870259101</c:v>
                </c:pt>
                <c:pt idx="152">
                  <c:v>28.994383737691201</c:v>
                </c:pt>
                <c:pt idx="153">
                  <c:v>28.9593408980239</c:v>
                </c:pt>
                <c:pt idx="154">
                  <c:v>29.8829550914583</c:v>
                </c:pt>
                <c:pt idx="155">
                  <c:v>29.360477855461401</c:v>
                </c:pt>
                <c:pt idx="156">
                  <c:v>17.4077870852926</c:v>
                </c:pt>
                <c:pt idx="157">
                  <c:v>17.875282646552101</c:v>
                </c:pt>
                <c:pt idx="158">
                  <c:v>26.442482363043101</c:v>
                </c:pt>
                <c:pt idx="159">
                  <c:v>27.891559394228999</c:v>
                </c:pt>
                <c:pt idx="160">
                  <c:v>29.663062264739398</c:v>
                </c:pt>
                <c:pt idx="161">
                  <c:v>28.396719915210198</c:v>
                </c:pt>
                <c:pt idx="162">
                  <c:v>23.541959516883399</c:v>
                </c:pt>
                <c:pt idx="163">
                  <c:v>23.5010330449077</c:v>
                </c:pt>
                <c:pt idx="164">
                  <c:v>11.574890226012201</c:v>
                </c:pt>
                <c:pt idx="165">
                  <c:v>12.4051729856125</c:v>
                </c:pt>
                <c:pt idx="166">
                  <c:v>16.279459380080599</c:v>
                </c:pt>
                <c:pt idx="167">
                  <c:v>16.109154306588799</c:v>
                </c:pt>
                <c:pt idx="168">
                  <c:v>24.5505511805815</c:v>
                </c:pt>
                <c:pt idx="169">
                  <c:v>24.392912481814299</c:v>
                </c:pt>
                <c:pt idx="170">
                  <c:v>15.3464745850252</c:v>
                </c:pt>
                <c:pt idx="171">
                  <c:v>15.5628613433135</c:v>
                </c:pt>
                <c:pt idx="172">
                  <c:v>20.808719953349101</c:v>
                </c:pt>
                <c:pt idx="173">
                  <c:v>21.173456964136601</c:v>
                </c:pt>
                <c:pt idx="174">
                  <c:v>25.803657926778499</c:v>
                </c:pt>
                <c:pt idx="175">
                  <c:v>25.922853149313401</c:v>
                </c:pt>
                <c:pt idx="176">
                  <c:v>21.687398823455801</c:v>
                </c:pt>
                <c:pt idx="177">
                  <c:v>18.377256711026401</c:v>
                </c:pt>
                <c:pt idx="178">
                  <c:v>17.064509978534701</c:v>
                </c:pt>
                <c:pt idx="179">
                  <c:v>17.257857463701299</c:v>
                </c:pt>
                <c:pt idx="180">
                  <c:v>21.002860301597899</c:v>
                </c:pt>
                <c:pt idx="181">
                  <c:v>21.112388836104099</c:v>
                </c:pt>
              </c:numCache>
            </c:numRef>
          </c:xVal>
          <c:yVal>
            <c:numRef>
              <c:f>(E484K!$C$2:$C$7,E484K!$C$9:$C$87,E484K!$C$96:$C$99,E484K!$C$104:$C$111,E484K!$C$116:$C$117,E484K!$C$124:$C$129,E484K!$C$134:$C$135,E484K!$C$142:$C$143,E484K!$C$158:$C$159,E484K!$C$172:$C$179,E484K!$C$190:$C$193,E484K!$C$198:$C$207,E484K!$C$209:$C$231,E484K!$C$234:$C$243,E484K!$C$246:$C$261)</c:f>
              <c:numCache>
                <c:formatCode>###0.00;\-###0.00</c:formatCode>
                <c:ptCount val="182"/>
                <c:pt idx="0">
                  <c:v>29.429329844125299</c:v>
                </c:pt>
                <c:pt idx="1">
                  <c:v>29.9808025380221</c:v>
                </c:pt>
                <c:pt idx="2">
                  <c:v>27.188551950613299</c:v>
                </c:pt>
                <c:pt idx="3">
                  <c:v>26.535523525267301</c:v>
                </c:pt>
                <c:pt idx="4">
                  <c:v>30.6073463026644</c:v>
                </c:pt>
                <c:pt idx="5">
                  <c:v>30.803738399909399</c:v>
                </c:pt>
                <c:pt idx="6">
                  <c:v>27.416174854422099</c:v>
                </c:pt>
                <c:pt idx="7">
                  <c:v>24.6481089350345</c:v>
                </c:pt>
                <c:pt idx="8">
                  <c:v>25.230612044300599</c:v>
                </c:pt>
                <c:pt idx="9">
                  <c:v>22.8931402747587</c:v>
                </c:pt>
                <c:pt idx="10">
                  <c:v>23.040226929373301</c:v>
                </c:pt>
                <c:pt idx="11">
                  <c:v>27.240575349539</c:v>
                </c:pt>
                <c:pt idx="12">
                  <c:v>26.144148408536601</c:v>
                </c:pt>
                <c:pt idx="13">
                  <c:v>27.746359215935001</c:v>
                </c:pt>
                <c:pt idx="14">
                  <c:v>27.5257691524601</c:v>
                </c:pt>
                <c:pt idx="15">
                  <c:v>24.6074120955303</c:v>
                </c:pt>
                <c:pt idx="16">
                  <c:v>24.256442680217301</c:v>
                </c:pt>
                <c:pt idx="17">
                  <c:v>34.639876096084599</c:v>
                </c:pt>
                <c:pt idx="18">
                  <c:v>34.110977554933598</c:v>
                </c:pt>
                <c:pt idx="19">
                  <c:v>29.2373665496808</c:v>
                </c:pt>
                <c:pt idx="20">
                  <c:v>29.6018073204879</c:v>
                </c:pt>
                <c:pt idx="21">
                  <c:v>28.8960938019883</c:v>
                </c:pt>
                <c:pt idx="22">
                  <c:v>28.0791758693764</c:v>
                </c:pt>
                <c:pt idx="23">
                  <c:v>29.3038535063897</c:v>
                </c:pt>
                <c:pt idx="24">
                  <c:v>29.4698933838913</c:v>
                </c:pt>
                <c:pt idx="25">
                  <c:v>30.372666944488</c:v>
                </c:pt>
                <c:pt idx="26">
                  <c:v>30.9330446969512</c:v>
                </c:pt>
                <c:pt idx="27">
                  <c:v>22.815136833672501</c:v>
                </c:pt>
                <c:pt idx="28">
                  <c:v>22.5062252225094</c:v>
                </c:pt>
                <c:pt idx="29">
                  <c:v>26.666111101669099</c:v>
                </c:pt>
                <c:pt idx="30">
                  <c:v>27.5461169590338</c:v>
                </c:pt>
                <c:pt idx="31">
                  <c:v>28.012273404917199</c:v>
                </c:pt>
                <c:pt idx="32">
                  <c:v>28.110187610184401</c:v>
                </c:pt>
                <c:pt idx="33">
                  <c:v>31.147778899137499</c:v>
                </c:pt>
                <c:pt idx="34">
                  <c:v>31.139504424729299</c:v>
                </c:pt>
                <c:pt idx="35">
                  <c:v>26.503360991776098</c:v>
                </c:pt>
                <c:pt idx="36">
                  <c:v>26.612196160744801</c:v>
                </c:pt>
                <c:pt idx="37">
                  <c:v>28.387536508389001</c:v>
                </c:pt>
                <c:pt idx="38">
                  <c:v>28.304279352918499</c:v>
                </c:pt>
                <c:pt idx="39">
                  <c:v>23.154041151981598</c:v>
                </c:pt>
                <c:pt idx="40">
                  <c:v>23.090147979295001</c:v>
                </c:pt>
                <c:pt idx="41">
                  <c:v>24.955159729066999</c:v>
                </c:pt>
                <c:pt idx="42">
                  <c:v>25.1253339235036</c:v>
                </c:pt>
                <c:pt idx="43">
                  <c:v>27.696235331593599</c:v>
                </c:pt>
                <c:pt idx="44">
                  <c:v>26.945116862947401</c:v>
                </c:pt>
                <c:pt idx="45">
                  <c:v>32.031520973196002</c:v>
                </c:pt>
                <c:pt idx="46">
                  <c:v>32.201049755081499</c:v>
                </c:pt>
                <c:pt idx="47">
                  <c:v>25.521723286498698</c:v>
                </c:pt>
                <c:pt idx="48">
                  <c:v>25.353543358051901</c:v>
                </c:pt>
                <c:pt idx="49">
                  <c:v>28.0856999011441</c:v>
                </c:pt>
                <c:pt idx="50">
                  <c:v>27.938084795500501</c:v>
                </c:pt>
                <c:pt idx="51">
                  <c:v>24.848450116407701</c:v>
                </c:pt>
                <c:pt idx="52">
                  <c:v>25.525350012916299</c:v>
                </c:pt>
                <c:pt idx="53">
                  <c:v>30.670045082693399</c:v>
                </c:pt>
                <c:pt idx="54">
                  <c:v>29.213277419168499</c:v>
                </c:pt>
                <c:pt idx="55">
                  <c:v>29.164722784159501</c:v>
                </c:pt>
                <c:pt idx="56">
                  <c:v>27.151296417165501</c:v>
                </c:pt>
                <c:pt idx="57">
                  <c:v>26.241464306612698</c:v>
                </c:pt>
                <c:pt idx="58">
                  <c:v>24.643695998961501</c:v>
                </c:pt>
                <c:pt idx="59">
                  <c:v>29.610704799557201</c:v>
                </c:pt>
                <c:pt idx="60">
                  <c:v>29.616402991610599</c:v>
                </c:pt>
                <c:pt idx="61">
                  <c:v>26.280517850714102</c:v>
                </c:pt>
                <c:pt idx="62">
                  <c:v>26.434801678692001</c:v>
                </c:pt>
                <c:pt idx="63">
                  <c:v>29.502865201336501</c:v>
                </c:pt>
                <c:pt idx="64">
                  <c:v>29.766360692551999</c:v>
                </c:pt>
                <c:pt idx="65">
                  <c:v>31.267058428968099</c:v>
                </c:pt>
                <c:pt idx="66">
                  <c:v>31.138110296632998</c:v>
                </c:pt>
                <c:pt idx="67">
                  <c:v>34.490153251512901</c:v>
                </c:pt>
                <c:pt idx="68">
                  <c:v>35.213519605005999</c:v>
                </c:pt>
                <c:pt idx="69">
                  <c:v>30.675591596092499</c:v>
                </c:pt>
                <c:pt idx="70">
                  <c:v>30.879141186542999</c:v>
                </c:pt>
                <c:pt idx="71">
                  <c:v>27.541657560529199</c:v>
                </c:pt>
                <c:pt idx="72">
                  <c:v>27.630270109452201</c:v>
                </c:pt>
                <c:pt idx="73">
                  <c:v>26.8864639355197</c:v>
                </c:pt>
                <c:pt idx="74">
                  <c:v>25.7215839272795</c:v>
                </c:pt>
                <c:pt idx="75">
                  <c:v>29.8487915323172</c:v>
                </c:pt>
                <c:pt idx="76">
                  <c:v>30.170846215416201</c:v>
                </c:pt>
                <c:pt idx="77">
                  <c:v>25.874238324267299</c:v>
                </c:pt>
                <c:pt idx="78">
                  <c:v>26.5453965267371</c:v>
                </c:pt>
                <c:pt idx="79">
                  <c:v>30.731800161993299</c:v>
                </c:pt>
                <c:pt idx="80">
                  <c:v>31.0607083933109</c:v>
                </c:pt>
                <c:pt idx="81">
                  <c:v>22.7615710184721</c:v>
                </c:pt>
                <c:pt idx="82">
                  <c:v>20.9286975827115</c:v>
                </c:pt>
                <c:pt idx="83">
                  <c:v>33.555761274710697</c:v>
                </c:pt>
                <c:pt idx="84">
                  <c:v>33.0056924986567</c:v>
                </c:pt>
                <c:pt idx="85">
                  <c:v>29.235693727122602</c:v>
                </c:pt>
                <c:pt idx="86">
                  <c:v>28.247749326765799</c:v>
                </c:pt>
                <c:pt idx="87">
                  <c:v>30.163669444716501</c:v>
                </c:pt>
                <c:pt idx="88">
                  <c:v>31.118479041417601</c:v>
                </c:pt>
                <c:pt idx="89">
                  <c:v>28.288572397655599</c:v>
                </c:pt>
                <c:pt idx="90">
                  <c:v>28.2471598244008</c:v>
                </c:pt>
                <c:pt idx="91">
                  <c:v>29.049762783683999</c:v>
                </c:pt>
                <c:pt idx="92">
                  <c:v>30.199134246985199</c:v>
                </c:pt>
                <c:pt idx="93">
                  <c:v>28.251656824911802</c:v>
                </c:pt>
                <c:pt idx="94">
                  <c:v>28.249768349330999</c:v>
                </c:pt>
                <c:pt idx="95">
                  <c:v>24.116706843266801</c:v>
                </c:pt>
                <c:pt idx="96">
                  <c:v>24.063913934243001</c:v>
                </c:pt>
                <c:pt idx="97">
                  <c:v>25.689935793851099</c:v>
                </c:pt>
                <c:pt idx="98">
                  <c:v>26.126560261156399</c:v>
                </c:pt>
                <c:pt idx="99">
                  <c:v>32.235603171343698</c:v>
                </c:pt>
                <c:pt idx="100">
                  <c:v>32.156992218519299</c:v>
                </c:pt>
                <c:pt idx="101">
                  <c:v>30.512192997094701</c:v>
                </c:pt>
                <c:pt idx="102">
                  <c:v>30.8874840928071</c:v>
                </c:pt>
                <c:pt idx="103">
                  <c:v>25.975849694611501</c:v>
                </c:pt>
                <c:pt idx="104">
                  <c:v>25.915960223427401</c:v>
                </c:pt>
                <c:pt idx="105">
                  <c:v>29.474542885877302</c:v>
                </c:pt>
                <c:pt idx="106">
                  <c:v>29.591158407309099</c:v>
                </c:pt>
                <c:pt idx="107">
                  <c:v>29.073193275606801</c:v>
                </c:pt>
                <c:pt idx="108">
                  <c:v>28.5769217487465</c:v>
                </c:pt>
                <c:pt idx="109">
                  <c:v>24.189582982333501</c:v>
                </c:pt>
                <c:pt idx="110">
                  <c:v>24.093350736217499</c:v>
                </c:pt>
                <c:pt idx="111">
                  <c:v>30.163533238161602</c:v>
                </c:pt>
                <c:pt idx="112">
                  <c:v>28.3133594696668</c:v>
                </c:pt>
                <c:pt idx="113">
                  <c:v>27.696962558497201</c:v>
                </c:pt>
                <c:pt idx="114">
                  <c:v>27.7260938608954</c:v>
                </c:pt>
                <c:pt idx="115">
                  <c:v>33.769109167502599</c:v>
                </c:pt>
                <c:pt idx="116">
                  <c:v>33.501528931581703</c:v>
                </c:pt>
                <c:pt idx="117">
                  <c:v>29.048434253174801</c:v>
                </c:pt>
                <c:pt idx="118">
                  <c:v>28.085776226433101</c:v>
                </c:pt>
                <c:pt idx="119">
                  <c:v>29.698301302594999</c:v>
                </c:pt>
                <c:pt idx="120">
                  <c:v>29.5192619102523</c:v>
                </c:pt>
                <c:pt idx="121">
                  <c:v>29.5890822307496</c:v>
                </c:pt>
                <c:pt idx="122">
                  <c:v>28.363279754969</c:v>
                </c:pt>
                <c:pt idx="123">
                  <c:v>23.6235592399849</c:v>
                </c:pt>
                <c:pt idx="124">
                  <c:v>23.547676207508999</c:v>
                </c:pt>
                <c:pt idx="125">
                  <c:v>32.206010436494203</c:v>
                </c:pt>
                <c:pt idx="126">
                  <c:v>32.375031776938698</c:v>
                </c:pt>
                <c:pt idx="127">
                  <c:v>31.348229875906998</c:v>
                </c:pt>
                <c:pt idx="128">
                  <c:v>33.064321299642003</c:v>
                </c:pt>
                <c:pt idx="129">
                  <c:v>29.176925185875799</c:v>
                </c:pt>
                <c:pt idx="130">
                  <c:v>29.286149985852202</c:v>
                </c:pt>
                <c:pt idx="131">
                  <c:v>29.9207872430664</c:v>
                </c:pt>
                <c:pt idx="132">
                  <c:v>30.524978683565799</c:v>
                </c:pt>
                <c:pt idx="133">
                  <c:v>42.299311404263001</c:v>
                </c:pt>
                <c:pt idx="134">
                  <c:v>29.3940503433472</c:v>
                </c:pt>
                <c:pt idx="135">
                  <c:v>31.007949693981001</c:v>
                </c:pt>
                <c:pt idx="136">
                  <c:v>32.479468782228402</c:v>
                </c:pt>
                <c:pt idx="137">
                  <c:v>32.647633321142003</c:v>
                </c:pt>
                <c:pt idx="138">
                  <c:v>25.3368071222312</c:v>
                </c:pt>
                <c:pt idx="139">
                  <c:v>23.070166441164901</c:v>
                </c:pt>
                <c:pt idx="140">
                  <c:v>25.633505238629599</c:v>
                </c:pt>
                <c:pt idx="141">
                  <c:v>25.977970551849602</c:v>
                </c:pt>
                <c:pt idx="142">
                  <c:v>26.9466823796919</c:v>
                </c:pt>
                <c:pt idx="143">
                  <c:v>27.890543083260301</c:v>
                </c:pt>
                <c:pt idx="144">
                  <c:v>25.9467936003938</c:v>
                </c:pt>
                <c:pt idx="145">
                  <c:v>26.0039645857096</c:v>
                </c:pt>
                <c:pt idx="146">
                  <c:v>33.159125854679999</c:v>
                </c:pt>
                <c:pt idx="147">
                  <c:v>33.754091851794698</c:v>
                </c:pt>
                <c:pt idx="148">
                  <c:v>31.312227614250599</c:v>
                </c:pt>
                <c:pt idx="149">
                  <c:v>31.347203441340099</c:v>
                </c:pt>
                <c:pt idx="150">
                  <c:v>32.623271705414602</c:v>
                </c:pt>
                <c:pt idx="151">
                  <c:v>32.4672968190444</c:v>
                </c:pt>
                <c:pt idx="152">
                  <c:v>35.814302971605301</c:v>
                </c:pt>
                <c:pt idx="153">
                  <c:v>35.503261487392997</c:v>
                </c:pt>
                <c:pt idx="154">
                  <c:v>39.002472639569604</c:v>
                </c:pt>
                <c:pt idx="155">
                  <c:v>38.712037661512603</c:v>
                </c:pt>
                <c:pt idx="156">
                  <c:v>29.102274481491701</c:v>
                </c:pt>
                <c:pt idx="157">
                  <c:v>29.157993601109901</c:v>
                </c:pt>
                <c:pt idx="158">
                  <c:v>38.506189527080799</c:v>
                </c:pt>
                <c:pt idx="159">
                  <c:v>38.589484395040401</c:v>
                </c:pt>
                <c:pt idx="160">
                  <c:v>40.490770732350398</c:v>
                </c:pt>
                <c:pt idx="161">
                  <c:v>39.569589769058602</c:v>
                </c:pt>
                <c:pt idx="162">
                  <c:v>36.003406748661803</c:v>
                </c:pt>
                <c:pt idx="163">
                  <c:v>36.201603339345603</c:v>
                </c:pt>
                <c:pt idx="164">
                  <c:v>24.0252484114108</c:v>
                </c:pt>
                <c:pt idx="165">
                  <c:v>24.078968725197601</c:v>
                </c:pt>
                <c:pt idx="166">
                  <c:v>28.304053296508101</c:v>
                </c:pt>
                <c:pt idx="167">
                  <c:v>28.276134649029501</c:v>
                </c:pt>
                <c:pt idx="168">
                  <c:v>34.542520678124802</c:v>
                </c:pt>
                <c:pt idx="169">
                  <c:v>34.026848676339199</c:v>
                </c:pt>
                <c:pt idx="170">
                  <c:v>26.414609543677798</c:v>
                </c:pt>
                <c:pt idx="171">
                  <c:v>26.5620604302892</c:v>
                </c:pt>
                <c:pt idx="172">
                  <c:v>31.662107780936701</c:v>
                </c:pt>
                <c:pt idx="173">
                  <c:v>32.354477475318802</c:v>
                </c:pt>
                <c:pt idx="174">
                  <c:v>32.253609359245303</c:v>
                </c:pt>
                <c:pt idx="175">
                  <c:v>35.267707424927799</c:v>
                </c:pt>
                <c:pt idx="176">
                  <c:v>35.9447002900962</c:v>
                </c:pt>
                <c:pt idx="177">
                  <c:v>35.193381609926497</c:v>
                </c:pt>
                <c:pt idx="178">
                  <c:v>33.890509297062103</c:v>
                </c:pt>
                <c:pt idx="179">
                  <c:v>30.8972954762149</c:v>
                </c:pt>
                <c:pt idx="180">
                  <c:v>31.926000123140799</c:v>
                </c:pt>
                <c:pt idx="181">
                  <c:v>32.504400917940302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4-4B19-BB43-FDE627DFE024}"/>
            </c:ext>
          </c:extLst>
        </c:ser>
        <c:ser>
          <c:idx val="1"/>
          <c:order val="1"/>
          <c:tx>
            <c:v>Adjusted 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forward val="15"/>
            <c:backward val="15"/>
            <c:dispRSqr val="1"/>
            <c:dispEq val="1"/>
            <c:trendlineLbl>
              <c:layout>
                <c:manualLayout>
                  <c:x val="-6.3386455913116618E-2"/>
                  <c:y val="0.356655495205082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0.3267x + 21.256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0.1089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(E484K!$B$88:$B$95,E484K!$B$100:$B$103,E484K!$B$112:$B$115,E484K!$B$118:$B$123,E484K!$B$130:$B$133,E484K!$B$136:$B$137,E484K!$B$138:$B$141,E484K!$B$144:$B$157,E484K!$B$160:$B$171,E484K!$B$180:$B$189,E484K!$B$194:$B$195)</c:f>
              <c:numCache>
                <c:formatCode>###0.00;\-###0.00</c:formatCode>
                <c:ptCount val="70"/>
                <c:pt idx="0">
                  <c:v>21.401314913404502</c:v>
                </c:pt>
                <c:pt idx="1">
                  <c:v>18.759902942921599</c:v>
                </c:pt>
                <c:pt idx="2">
                  <c:v>26.8830792559325</c:v>
                </c:pt>
                <c:pt idx="3">
                  <c:v>25.4372787396189</c:v>
                </c:pt>
                <c:pt idx="4">
                  <c:v>26.772215063753499</c:v>
                </c:pt>
                <c:pt idx="5">
                  <c:v>27.220593495546002</c:v>
                </c:pt>
                <c:pt idx="6">
                  <c:v>29.507970334684401</c:v>
                </c:pt>
                <c:pt idx="7">
                  <c:v>29.833266409299998</c:v>
                </c:pt>
                <c:pt idx="8">
                  <c:v>16.2136334810737</c:v>
                </c:pt>
                <c:pt idx="9">
                  <c:v>17.491017674880901</c:v>
                </c:pt>
                <c:pt idx="10">
                  <c:v>29.1239029984052</c:v>
                </c:pt>
                <c:pt idx="11">
                  <c:v>28.167651784226599</c:v>
                </c:pt>
                <c:pt idx="12">
                  <c:v>16.919554191469899</c:v>
                </c:pt>
                <c:pt idx="13">
                  <c:v>17.138962175711999</c:v>
                </c:pt>
                <c:pt idx="14">
                  <c:v>24.499725052975801</c:v>
                </c:pt>
                <c:pt idx="15">
                  <c:v>23.912571155378199</c:v>
                </c:pt>
                <c:pt idx="16">
                  <c:v>23.387468318591299</c:v>
                </c:pt>
                <c:pt idx="17">
                  <c:v>23.104805844434001</c:v>
                </c:pt>
                <c:pt idx="18">
                  <c:v>24.2545987188455</c:v>
                </c:pt>
                <c:pt idx="19">
                  <c:v>24.093020848246301</c:v>
                </c:pt>
                <c:pt idx="20">
                  <c:v>24.247174635537998</c:v>
                </c:pt>
                <c:pt idx="21">
                  <c:v>25.090636872795699</c:v>
                </c:pt>
                <c:pt idx="22">
                  <c:v>26.417032813331002</c:v>
                </c:pt>
                <c:pt idx="23">
                  <c:v>26.250638981964801</c:v>
                </c:pt>
                <c:pt idx="24">
                  <c:v>27.1259536820573</c:v>
                </c:pt>
                <c:pt idx="25">
                  <c:v>28.339328243245198</c:v>
                </c:pt>
                <c:pt idx="26">
                  <c:v>23.6141115287475</c:v>
                </c:pt>
                <c:pt idx="27">
                  <c:v>23.553087268938299</c:v>
                </c:pt>
                <c:pt idx="28">
                  <c:v>30.003103756224402</c:v>
                </c:pt>
                <c:pt idx="29">
                  <c:v>28.444415595736299</c:v>
                </c:pt>
                <c:pt idx="30">
                  <c:v>20.555971626824199</c:v>
                </c:pt>
                <c:pt idx="31">
                  <c:v>20.519724334242401</c:v>
                </c:pt>
                <c:pt idx="32">
                  <c:v>22.287099391486201</c:v>
                </c:pt>
                <c:pt idx="33">
                  <c:v>21.763322556917501</c:v>
                </c:pt>
                <c:pt idx="34">
                  <c:v>24.0807362119956</c:v>
                </c:pt>
                <c:pt idx="35">
                  <c:v>23.305426657821801</c:v>
                </c:pt>
                <c:pt idx="36">
                  <c:v>23.068263928177299</c:v>
                </c:pt>
                <c:pt idx="37">
                  <c:v>23.334005386994001</c:v>
                </c:pt>
                <c:pt idx="38">
                  <c:v>29.8592139613984</c:v>
                </c:pt>
                <c:pt idx="39">
                  <c:v>27.244715516157498</c:v>
                </c:pt>
                <c:pt idx="40">
                  <c:v>25.999849821945801</c:v>
                </c:pt>
                <c:pt idx="41">
                  <c:v>26.830269873228598</c:v>
                </c:pt>
                <c:pt idx="42">
                  <c:v>23.161055234189199</c:v>
                </c:pt>
                <c:pt idx="43">
                  <c:v>22.7541303152728</c:v>
                </c:pt>
                <c:pt idx="44">
                  <c:v>27.500432911717802</c:v>
                </c:pt>
                <c:pt idx="45">
                  <c:v>25.735528904257698</c:v>
                </c:pt>
                <c:pt idx="46">
                  <c:v>27.920261476371401</c:v>
                </c:pt>
                <c:pt idx="47">
                  <c:v>27.060683231283001</c:v>
                </c:pt>
                <c:pt idx="48">
                  <c:v>16.1916525136911</c:v>
                </c:pt>
                <c:pt idx="49">
                  <c:v>15.561252165590099</c:v>
                </c:pt>
                <c:pt idx="50">
                  <c:v>27.067145621391699</c:v>
                </c:pt>
                <c:pt idx="51">
                  <c:v>27.137251236869201</c:v>
                </c:pt>
                <c:pt idx="52">
                  <c:v>29.148455648265099</c:v>
                </c:pt>
                <c:pt idx="53">
                  <c:v>27.168026848364601</c:v>
                </c:pt>
                <c:pt idx="54">
                  <c:v>27.631667088037201</c:v>
                </c:pt>
                <c:pt idx="55">
                  <c:v>27.4879256113812</c:v>
                </c:pt>
                <c:pt idx="56">
                  <c:v>27.278848231704099</c:v>
                </c:pt>
                <c:pt idx="57">
                  <c:v>28.302908322927301</c:v>
                </c:pt>
                <c:pt idx="58">
                  <c:v>16.973468366883299</c:v>
                </c:pt>
                <c:pt idx="59">
                  <c:v>17.468997643414301</c:v>
                </c:pt>
                <c:pt idx="60">
                  <c:v>24.453200282611501</c:v>
                </c:pt>
                <c:pt idx="61">
                  <c:v>24.348361085356</c:v>
                </c:pt>
                <c:pt idx="62">
                  <c:v>28.1684325043725</c:v>
                </c:pt>
                <c:pt idx="63">
                  <c:v>27.6733547776353</c:v>
                </c:pt>
                <c:pt idx="64">
                  <c:v>17.6726295176808</c:v>
                </c:pt>
                <c:pt idx="65">
                  <c:v>18.789990394816201</c:v>
                </c:pt>
                <c:pt idx="66">
                  <c:v>21.060231297074498</c:v>
                </c:pt>
                <c:pt idx="67">
                  <c:v>24.012753853316902</c:v>
                </c:pt>
                <c:pt idx="68">
                  <c:v>19.181346757658702</c:v>
                </c:pt>
                <c:pt idx="69">
                  <c:v>17.372042783585201</c:v>
                </c:pt>
              </c:numCache>
            </c:numRef>
          </c:xVal>
          <c:yVal>
            <c:numRef>
              <c:f>(E484K!$D$89:$D$95,E484K!$D$100:$D$103,E484K!$D$112:$D$115,E484K!$D$118:$D$123,E484K!$D$130:$D$133,E484K!$D$136:$D$141,E484K!$D$144:$D$157,E484K!$D$160:$D$171,E484K!$D$180:$D$189,E484K!$D$194:$D$195)</c:f>
              <c:numCache>
                <c:formatCode>###0.00;\-###0.00</c:formatCode>
                <c:ptCount val="69"/>
                <c:pt idx="0">
                  <c:v>24.910717564126401</c:v>
                </c:pt>
                <c:pt idx="1">
                  <c:v>31.0082801498483</c:v>
                </c:pt>
                <c:pt idx="2">
                  <c:v>30.971939450738901</c:v>
                </c:pt>
                <c:pt idx="3">
                  <c:v>32.467776848169002</c:v>
                </c:pt>
                <c:pt idx="4">
                  <c:v>31.7086449292423</c:v>
                </c:pt>
                <c:pt idx="5">
                  <c:v>33.243873997997397</c:v>
                </c:pt>
                <c:pt idx="6">
                  <c:v>32.032881019961799</c:v>
                </c:pt>
                <c:pt idx="7">
                  <c:v>21.0377997141163</c:v>
                </c:pt>
                <c:pt idx="8">
                  <c:v>20.5893055316008</c:v>
                </c:pt>
                <c:pt idx="9">
                  <c:v>33.646645178876099</c:v>
                </c:pt>
                <c:pt idx="10">
                  <c:v>33.822171119932598</c:v>
                </c:pt>
                <c:pt idx="11">
                  <c:v>21.120120224826699</c:v>
                </c:pt>
                <c:pt idx="12">
                  <c:v>21.111188941107802</c:v>
                </c:pt>
                <c:pt idx="13">
                  <c:v>28.101026092509201</c:v>
                </c:pt>
                <c:pt idx="14">
                  <c:v>28.038765872241999</c:v>
                </c:pt>
                <c:pt idx="15">
                  <c:v>30.170626071641198</c:v>
                </c:pt>
                <c:pt idx="16">
                  <c:v>28.280778455019899</c:v>
                </c:pt>
                <c:pt idx="17">
                  <c:v>30.593005241921901</c:v>
                </c:pt>
                <c:pt idx="18">
                  <c:v>30.568162179365</c:v>
                </c:pt>
                <c:pt idx="19">
                  <c:v>28.584362308258601</c:v>
                </c:pt>
                <c:pt idx="20">
                  <c:v>28.680198643386198</c:v>
                </c:pt>
                <c:pt idx="21">
                  <c:v>31.010915248830099</c:v>
                </c:pt>
                <c:pt idx="22">
                  <c:v>30.9314111502133</c:v>
                </c:pt>
                <c:pt idx="23">
                  <c:v>32.076731973440602</c:v>
                </c:pt>
                <c:pt idx="24">
                  <c:v>32.402340807275202</c:v>
                </c:pt>
                <c:pt idx="25">
                  <c:v>30.830861742727599</c:v>
                </c:pt>
                <c:pt idx="26">
                  <c:v>30.1318931528596</c:v>
                </c:pt>
                <c:pt idx="27">
                  <c:v>35.253549272516899</c:v>
                </c:pt>
                <c:pt idx="28">
                  <c:v>34.279030604501003</c:v>
                </c:pt>
                <c:pt idx="29">
                  <c:v>25.723071532497499</c:v>
                </c:pt>
                <c:pt idx="30">
                  <c:v>25.642350532521</c:v>
                </c:pt>
                <c:pt idx="31">
                  <c:v>26.525115565520998</c:v>
                </c:pt>
                <c:pt idx="32">
                  <c:v>26.424546691709299</c:v>
                </c:pt>
                <c:pt idx="33">
                  <c:v>28.0851671505383</c:v>
                </c:pt>
                <c:pt idx="34">
                  <c:v>28.465227007996202</c:v>
                </c:pt>
                <c:pt idx="35">
                  <c:v>27.157198165456801</c:v>
                </c:pt>
                <c:pt idx="36">
                  <c:v>27.101809665338202</c:v>
                </c:pt>
                <c:pt idx="37">
                  <c:v>29.725765713118498</c:v>
                </c:pt>
                <c:pt idx="38">
                  <c:v>32.250157485874702</c:v>
                </c:pt>
                <c:pt idx="39">
                  <c:v>29.129562148600399</c:v>
                </c:pt>
                <c:pt idx="40">
                  <c:v>29.136988674355901</c:v>
                </c:pt>
                <c:pt idx="41">
                  <c:v>29.4566865535594</c:v>
                </c:pt>
                <c:pt idx="42">
                  <c:v>30.626468100710099</c:v>
                </c:pt>
                <c:pt idx="43">
                  <c:v>33.331310290138497</c:v>
                </c:pt>
                <c:pt idx="44">
                  <c:v>32.083789823721197</c:v>
                </c:pt>
                <c:pt idx="45">
                  <c:v>30.7866515258515</c:v>
                </c:pt>
                <c:pt idx="46">
                  <c:v>31.1108149857541</c:v>
                </c:pt>
                <c:pt idx="47">
                  <c:v>22.489041689905001</c:v>
                </c:pt>
                <c:pt idx="48">
                  <c:v>22.239840397691001</c:v>
                </c:pt>
                <c:pt idx="49">
                  <c:v>30.282171029073499</c:v>
                </c:pt>
                <c:pt idx="50">
                  <c:v>31.27691036961</c:v>
                </c:pt>
                <c:pt idx="51">
                  <c:v>29.462326981536599</c:v>
                </c:pt>
                <c:pt idx="52">
                  <c:v>29.525269248162601</c:v>
                </c:pt>
                <c:pt idx="53">
                  <c:v>36.765732466574399</c:v>
                </c:pt>
                <c:pt idx="54">
                  <c:v>38.634167839835499</c:v>
                </c:pt>
                <c:pt idx="55">
                  <c:v>29.809167515949799</c:v>
                </c:pt>
                <c:pt idx="56">
                  <c:v>30.4349918754213</c:v>
                </c:pt>
                <c:pt idx="57">
                  <c:v>23.399411041040601</c:v>
                </c:pt>
                <c:pt idx="58">
                  <c:v>23.207177075382798</c:v>
                </c:pt>
                <c:pt idx="59">
                  <c:v>30.5222743274118</c:v>
                </c:pt>
                <c:pt idx="60">
                  <c:v>30.311889606296301</c:v>
                </c:pt>
                <c:pt idx="61">
                  <c:v>33.518212492284299</c:v>
                </c:pt>
                <c:pt idx="62">
                  <c:v>32.728267689352499</c:v>
                </c:pt>
                <c:pt idx="63">
                  <c:v>25.000475423653398</c:v>
                </c:pt>
                <c:pt idx="64">
                  <c:v>24.099693012747998</c:v>
                </c:pt>
                <c:pt idx="65">
                  <c:v>31.7319339680563</c:v>
                </c:pt>
                <c:pt idx="66">
                  <c:v>30.677161567858501</c:v>
                </c:pt>
                <c:pt idx="67">
                  <c:v>23.3120809335561</c:v>
                </c:pt>
                <c:pt idx="68">
                  <c:v>23.47707224853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74-4B19-BB43-FDE627DFE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289312"/>
        <c:axId val="1688290144"/>
      </c:scatterChart>
      <c:valAx>
        <c:axId val="168828931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290144"/>
        <c:crosses val="autoZero"/>
        <c:crossBetween val="midCat"/>
      </c:valAx>
      <c:valAx>
        <c:axId val="16882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289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vs. Allelic Ct - E484Q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4056207067994441E-2"/>
                  <c:y val="0.2906363636363636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0.8043x + 12.332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0.47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E484Q!$B$2:$B$261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E484Q!$C$2:$C$261</c:f>
              <c:numCache>
                <c:formatCode>###0.00;\-###0.00</c:formatCode>
                <c:ptCount val="260"/>
                <c:pt idx="0">
                  <c:v>30.281424539347999</c:v>
                </c:pt>
                <c:pt idx="1">
                  <c:v>31.052977174483701</c:v>
                </c:pt>
                <c:pt idx="2">
                  <c:v>28.8211162330552</c:v>
                </c:pt>
                <c:pt idx="3">
                  <c:v>27.594400281738501</c:v>
                </c:pt>
                <c:pt idx="4">
                  <c:v>32.5792710795616</c:v>
                </c:pt>
                <c:pt idx="5">
                  <c:v>32.412328076898604</c:v>
                </c:pt>
                <c:pt idx="6">
                  <c:v>29.681808231894699</c:v>
                </c:pt>
                <c:pt idx="7">
                  <c:v>30.942513407584801</c:v>
                </c:pt>
                <c:pt idx="8">
                  <c:v>26.4264070703382</c:v>
                </c:pt>
                <c:pt idx="9">
                  <c:v>26.578132285399999</c:v>
                </c:pt>
                <c:pt idx="10">
                  <c:v>24.624089738550001</c:v>
                </c:pt>
                <c:pt idx="11">
                  <c:v>24.3468684147464</c:v>
                </c:pt>
                <c:pt idx="12">
                  <c:v>27.116067248585999</c:v>
                </c:pt>
                <c:pt idx="13">
                  <c:v>27.091008643082699</c:v>
                </c:pt>
                <c:pt idx="14">
                  <c:v>28.9489554004894</c:v>
                </c:pt>
                <c:pt idx="15">
                  <c:v>28.767530314512602</c:v>
                </c:pt>
                <c:pt idx="16">
                  <c:v>26.1101912602468</c:v>
                </c:pt>
                <c:pt idx="17">
                  <c:v>26.060908189754301</c:v>
                </c:pt>
                <c:pt idx="18">
                  <c:v>35.578330068214697</c:v>
                </c:pt>
                <c:pt idx="19">
                  <c:v>35.582509192984702</c:v>
                </c:pt>
                <c:pt idx="20">
                  <c:v>32.472021469597699</c:v>
                </c:pt>
                <c:pt idx="21">
                  <c:v>31.4769437625515</c:v>
                </c:pt>
                <c:pt idx="22">
                  <c:v>31.383858732191399</c:v>
                </c:pt>
                <c:pt idx="23">
                  <c:v>30.7825238215901</c:v>
                </c:pt>
                <c:pt idx="24">
                  <c:v>30.372393242083199</c:v>
                </c:pt>
                <c:pt idx="25">
                  <c:v>30.478730826596699</c:v>
                </c:pt>
                <c:pt idx="26">
                  <c:v>32.445163313539197</c:v>
                </c:pt>
                <c:pt idx="27">
                  <c:v>32.466628158912798</c:v>
                </c:pt>
                <c:pt idx="28">
                  <c:v>24.7957607186624</c:v>
                </c:pt>
                <c:pt idx="29">
                  <c:v>24.1365847796495</c:v>
                </c:pt>
                <c:pt idx="30">
                  <c:v>28.2057006927879</c:v>
                </c:pt>
                <c:pt idx="31">
                  <c:v>28.575160386091198</c:v>
                </c:pt>
                <c:pt idx="32">
                  <c:v>29.003912573398999</c:v>
                </c:pt>
                <c:pt idx="33">
                  <c:v>29.153396831452199</c:v>
                </c:pt>
                <c:pt idx="34">
                  <c:v>32.895315331651602</c:v>
                </c:pt>
                <c:pt idx="35">
                  <c:v>32.735973193669601</c:v>
                </c:pt>
                <c:pt idx="36">
                  <c:v>27.2866911966793</c:v>
                </c:pt>
                <c:pt idx="37">
                  <c:v>27.237907045146699</c:v>
                </c:pt>
                <c:pt idx="38">
                  <c:v>30.253336476222401</c:v>
                </c:pt>
                <c:pt idx="39">
                  <c:v>31.496144040546302</c:v>
                </c:pt>
                <c:pt idx="40">
                  <c:v>24.557601640322599</c:v>
                </c:pt>
                <c:pt idx="41">
                  <c:v>24.274273373791399</c:v>
                </c:pt>
                <c:pt idx="42">
                  <c:v>27.496775707013601</c:v>
                </c:pt>
                <c:pt idx="43">
                  <c:v>27.238737955066401</c:v>
                </c:pt>
                <c:pt idx="44">
                  <c:v>29.242747782995</c:v>
                </c:pt>
                <c:pt idx="45">
                  <c:v>28.531678690440401</c:v>
                </c:pt>
                <c:pt idx="46">
                  <c:v>33.314100045282899</c:v>
                </c:pt>
                <c:pt idx="47">
                  <c:v>33.341568710532599</c:v>
                </c:pt>
                <c:pt idx="48">
                  <c:v>26.4497980275444</c:v>
                </c:pt>
                <c:pt idx="49">
                  <c:v>26.2905839481013</c:v>
                </c:pt>
                <c:pt idx="50">
                  <c:v>29.252260971261101</c:v>
                </c:pt>
                <c:pt idx="51">
                  <c:v>28.8318239642078</c:v>
                </c:pt>
                <c:pt idx="52">
                  <c:v>25.959778682523101</c:v>
                </c:pt>
                <c:pt idx="53">
                  <c:v>26.012420980658501</c:v>
                </c:pt>
                <c:pt idx="54">
                  <c:v>33.532537254616301</c:v>
                </c:pt>
                <c:pt idx="55">
                  <c:v>30.265884757585699</c:v>
                </c:pt>
                <c:pt idx="56">
                  <c:v>27.240669695931</c:v>
                </c:pt>
                <c:pt idx="57">
                  <c:v>27.071070667686701</c:v>
                </c:pt>
                <c:pt idx="58">
                  <c:v>25.684572340715299</c:v>
                </c:pt>
                <c:pt idx="59">
                  <c:v>25.70511117197</c:v>
                </c:pt>
                <c:pt idx="60">
                  <c:v>31.167312900260701</c:v>
                </c:pt>
                <c:pt idx="61">
                  <c:v>31.160493781224201</c:v>
                </c:pt>
                <c:pt idx="62">
                  <c:v>26.9984910803629</c:v>
                </c:pt>
                <c:pt idx="63">
                  <c:v>27.0444559373014</c:v>
                </c:pt>
                <c:pt idx="64">
                  <c:v>31.090926478435701</c:v>
                </c:pt>
                <c:pt idx="65">
                  <c:v>31.068910855119899</c:v>
                </c:pt>
                <c:pt idx="66">
                  <c:v>32.0843619016999</c:v>
                </c:pt>
                <c:pt idx="67">
                  <c:v>32.161526600002396</c:v>
                </c:pt>
                <c:pt idx="68">
                  <c:v>35.401869674441301</c:v>
                </c:pt>
                <c:pt idx="69">
                  <c:v>35.144161668810398</c:v>
                </c:pt>
                <c:pt idx="70">
                  <c:v>32.074366620052899</c:v>
                </c:pt>
                <c:pt idx="71">
                  <c:v>31.9316173449694</c:v>
                </c:pt>
                <c:pt idx="72">
                  <c:v>28.628780676164698</c:v>
                </c:pt>
                <c:pt idx="73">
                  <c:v>28.078127269254001</c:v>
                </c:pt>
                <c:pt idx="74">
                  <c:v>27.5791583719413</c:v>
                </c:pt>
                <c:pt idx="75">
                  <c:v>27.627128017696101</c:v>
                </c:pt>
                <c:pt idx="76">
                  <c:v>31.019970903769401</c:v>
                </c:pt>
                <c:pt idx="77">
                  <c:v>31.199715047951599</c:v>
                </c:pt>
                <c:pt idx="78">
                  <c:v>27.269058108977799</c:v>
                </c:pt>
                <c:pt idx="79">
                  <c:v>27.163525961172699</c:v>
                </c:pt>
                <c:pt idx="80">
                  <c:v>32.238977050181198</c:v>
                </c:pt>
                <c:pt idx="81">
                  <c:v>32.0418909237778</c:v>
                </c:pt>
                <c:pt idx="82">
                  <c:v>21.612549174284901</c:v>
                </c:pt>
                <c:pt idx="83">
                  <c:v>22.006997735533499</c:v>
                </c:pt>
                <c:pt idx="84">
                  <c:v>33.122721798556199</c:v>
                </c:pt>
                <c:pt idx="85">
                  <c:v>33.300158591084902</c:v>
                </c:pt>
                <c:pt idx="86">
                  <c:v>30.0456184623201</c:v>
                </c:pt>
                <c:pt idx="87">
                  <c:v>30.756852693213901</c:v>
                </c:pt>
                <c:pt idx="88">
                  <c:v>39.638941086543802</c:v>
                </c:pt>
                <c:pt idx="89">
                  <c:v>38.492607842537502</c:v>
                </c:pt>
                <c:pt idx="91">
                  <c:v>14.670149389891099</c:v>
                </c:pt>
                <c:pt idx="92">
                  <c:v>41.270988043836603</c:v>
                </c:pt>
                <c:pt idx="93">
                  <c:v>40.798690954572201</c:v>
                </c:pt>
                <c:pt idx="94">
                  <c:v>29.7638651442665</c:v>
                </c:pt>
                <c:pt idx="95">
                  <c:v>30.1496353353246</c:v>
                </c:pt>
                <c:pt idx="96">
                  <c:v>30.142034618290499</c:v>
                </c:pt>
                <c:pt idx="97">
                  <c:v>29.5497994769527</c:v>
                </c:pt>
                <c:pt idx="98">
                  <c:v>30.270841046568702</c:v>
                </c:pt>
                <c:pt idx="99">
                  <c:v>30.269525632734599</c:v>
                </c:pt>
                <c:pt idx="100">
                  <c:v>41.593797871568</c:v>
                </c:pt>
                <c:pt idx="101">
                  <c:v>41.193656166285699</c:v>
                </c:pt>
                <c:pt idx="102">
                  <c:v>26.277859113878399</c:v>
                </c:pt>
                <c:pt idx="103">
                  <c:v>25.7472607395596</c:v>
                </c:pt>
                <c:pt idx="104">
                  <c:v>27.723905768673401</c:v>
                </c:pt>
                <c:pt idx="105">
                  <c:v>27.071046851037998</c:v>
                </c:pt>
                <c:pt idx="106">
                  <c:v>28.535630688609402</c:v>
                </c:pt>
                <c:pt idx="107">
                  <c:v>28.645753236218699</c:v>
                </c:pt>
                <c:pt idx="108">
                  <c:v>24.253745372343101</c:v>
                </c:pt>
                <c:pt idx="109">
                  <c:v>24.2209780254388</c:v>
                </c:pt>
                <c:pt idx="110">
                  <c:v>29.301437989572001</c:v>
                </c:pt>
                <c:pt idx="111">
                  <c:v>29.325961820875399</c:v>
                </c:pt>
                <c:pt idx="112">
                  <c:v>34.543388072842198</c:v>
                </c:pt>
                <c:pt idx="113">
                  <c:v>33.940826671983999</c:v>
                </c:pt>
                <c:pt idx="114">
                  <c:v>25.348999114330098</c:v>
                </c:pt>
                <c:pt idx="115">
                  <c:v>24.334833773549299</c:v>
                </c:pt>
                <c:pt idx="118">
                  <c:v>37.971501507486998</c:v>
                </c:pt>
                <c:pt idx="119">
                  <c:v>38.141888496248598</c:v>
                </c:pt>
                <c:pt idx="120">
                  <c:v>37.103610494089303</c:v>
                </c:pt>
                <c:pt idx="121">
                  <c:v>34.6455876565728</c:v>
                </c:pt>
                <c:pt idx="122">
                  <c:v>32.073995239024804</c:v>
                </c:pt>
                <c:pt idx="123">
                  <c:v>31.754202251884401</c:v>
                </c:pt>
                <c:pt idx="124">
                  <c:v>30.823436229809101</c:v>
                </c:pt>
                <c:pt idx="125">
                  <c:v>30.146302038664899</c:v>
                </c:pt>
                <c:pt idx="126">
                  <c:v>25.951133175005602</c:v>
                </c:pt>
                <c:pt idx="127">
                  <c:v>26.014626665715198</c:v>
                </c:pt>
                <c:pt idx="128">
                  <c:v>39.582124953843099</c:v>
                </c:pt>
                <c:pt idx="129">
                  <c:v>39.541067531343799</c:v>
                </c:pt>
                <c:pt idx="130">
                  <c:v>40.112480127376301</c:v>
                </c:pt>
                <c:pt idx="131">
                  <c:v>39.519545956681498</c:v>
                </c:pt>
                <c:pt idx="132">
                  <c:v>30.3026415848909</c:v>
                </c:pt>
                <c:pt idx="133">
                  <c:v>30.2652476122304</c:v>
                </c:pt>
                <c:pt idx="134">
                  <c:v>37.000504750892603</c:v>
                </c:pt>
                <c:pt idx="135">
                  <c:v>37.056051810571901</c:v>
                </c:pt>
                <c:pt idx="136">
                  <c:v>40.513388143858798</c:v>
                </c:pt>
                <c:pt idx="137">
                  <c:v>41.019798375834498</c:v>
                </c:pt>
                <c:pt idx="138">
                  <c:v>33.432492751170201</c:v>
                </c:pt>
                <c:pt idx="139">
                  <c:v>6.9885423564822799</c:v>
                </c:pt>
                <c:pt idx="140">
                  <c:v>28.901678017453499</c:v>
                </c:pt>
                <c:pt idx="141">
                  <c:v>29.850178972594598</c:v>
                </c:pt>
                <c:pt idx="142">
                  <c:v>34.738285532238002</c:v>
                </c:pt>
                <c:pt idx="143">
                  <c:v>33.936272507124301</c:v>
                </c:pt>
                <c:pt idx="147">
                  <c:v>34.781212764886497</c:v>
                </c:pt>
                <c:pt idx="148">
                  <c:v>32.886165859959497</c:v>
                </c:pt>
                <c:pt idx="150">
                  <c:v>37.173490000095597</c:v>
                </c:pt>
                <c:pt idx="152">
                  <c:v>40.5017251622481</c:v>
                </c:pt>
                <c:pt idx="153">
                  <c:v>41.374108607300997</c:v>
                </c:pt>
                <c:pt idx="154">
                  <c:v>40.418194527378503</c:v>
                </c:pt>
                <c:pt idx="155">
                  <c:v>40.2819286174553</c:v>
                </c:pt>
                <c:pt idx="156">
                  <c:v>24.111944319971599</c:v>
                </c:pt>
                <c:pt idx="157">
                  <c:v>24.256779060530299</c:v>
                </c:pt>
                <c:pt idx="159">
                  <c:v>38.636172949058199</c:v>
                </c:pt>
                <c:pt idx="160">
                  <c:v>31.586551747767899</c:v>
                </c:pt>
                <c:pt idx="161">
                  <c:v>30.575950847850301</c:v>
                </c:pt>
                <c:pt idx="162">
                  <c:v>38.6177345893894</c:v>
                </c:pt>
                <c:pt idx="163">
                  <c:v>38.846315824272097</c:v>
                </c:pt>
                <c:pt idx="164">
                  <c:v>37.370024093604002</c:v>
                </c:pt>
                <c:pt idx="165">
                  <c:v>36.820645437220897</c:v>
                </c:pt>
                <c:pt idx="168">
                  <c:v>43.2286459085446</c:v>
                </c:pt>
                <c:pt idx="170">
                  <c:v>28.814819805225198</c:v>
                </c:pt>
                <c:pt idx="171">
                  <c:v>28.0039737754391</c:v>
                </c:pt>
                <c:pt idx="172">
                  <c:v>27.660855894992199</c:v>
                </c:pt>
                <c:pt idx="173">
                  <c:v>28.123501311358801</c:v>
                </c:pt>
                <c:pt idx="174">
                  <c:v>33.2215315314035</c:v>
                </c:pt>
                <c:pt idx="175">
                  <c:v>33.1510089223816</c:v>
                </c:pt>
                <c:pt idx="176">
                  <c:v>30.3121971870039</c:v>
                </c:pt>
                <c:pt idx="177">
                  <c:v>30.7278828015417</c:v>
                </c:pt>
                <c:pt idx="179">
                  <c:v>30.976643497459801</c:v>
                </c:pt>
                <c:pt idx="180">
                  <c:v>39.1235377224207</c:v>
                </c:pt>
                <c:pt idx="181">
                  <c:v>35.8265879718615</c:v>
                </c:pt>
                <c:pt idx="183">
                  <c:v>40.192122795010697</c:v>
                </c:pt>
                <c:pt idx="184">
                  <c:v>30.289125742097902</c:v>
                </c:pt>
                <c:pt idx="185">
                  <c:v>30.188442476720599</c:v>
                </c:pt>
                <c:pt idx="186">
                  <c:v>33.7205999456584</c:v>
                </c:pt>
                <c:pt idx="187">
                  <c:v>37.192540793575297</c:v>
                </c:pt>
                <c:pt idx="188">
                  <c:v>29.2982631542835</c:v>
                </c:pt>
                <c:pt idx="189">
                  <c:v>29.718720146300299</c:v>
                </c:pt>
                <c:pt idx="190">
                  <c:v>30.1510520635711</c:v>
                </c:pt>
                <c:pt idx="191">
                  <c:v>29.774088576403599</c:v>
                </c:pt>
                <c:pt idx="193">
                  <c:v>30.8578972285902</c:v>
                </c:pt>
                <c:pt idx="196">
                  <c:v>22.488315458146801</c:v>
                </c:pt>
                <c:pt idx="197">
                  <c:v>20.667235077975299</c:v>
                </c:pt>
                <c:pt idx="198">
                  <c:v>30.0417630382955</c:v>
                </c:pt>
                <c:pt idx="199">
                  <c:v>29.162988409745001</c:v>
                </c:pt>
                <c:pt idx="200">
                  <c:v>30.010030683026802</c:v>
                </c:pt>
                <c:pt idx="201">
                  <c:v>30.146991190070501</c:v>
                </c:pt>
                <c:pt idx="202">
                  <c:v>26.1120998258213</c:v>
                </c:pt>
                <c:pt idx="203">
                  <c:v>26.194265107685901</c:v>
                </c:pt>
                <c:pt idx="204">
                  <c:v>28.723325278882399</c:v>
                </c:pt>
                <c:pt idx="205">
                  <c:v>28.4514125319869</c:v>
                </c:pt>
                <c:pt idx="206">
                  <c:v>38.993942134452297</c:v>
                </c:pt>
                <c:pt idx="207">
                  <c:v>38.307093253598097</c:v>
                </c:pt>
                <c:pt idx="208">
                  <c:v>26.304627743887799</c:v>
                </c:pt>
                <c:pt idx="209">
                  <c:v>26.4085357589937</c:v>
                </c:pt>
                <c:pt idx="210">
                  <c:v>29.669671862804499</c:v>
                </c:pt>
                <c:pt idx="211">
                  <c:v>29.768976208612798</c:v>
                </c:pt>
                <c:pt idx="212">
                  <c:v>18.599053346086301</c:v>
                </c:pt>
                <c:pt idx="213">
                  <c:v>21.492176008931299</c:v>
                </c:pt>
                <c:pt idx="214">
                  <c:v>22.687030455132401</c:v>
                </c:pt>
                <c:pt idx="215">
                  <c:v>22.726088426069701</c:v>
                </c:pt>
                <c:pt idx="216">
                  <c:v>24.9370126895056</c:v>
                </c:pt>
                <c:pt idx="217">
                  <c:v>24.460712674622499</c:v>
                </c:pt>
                <c:pt idx="218">
                  <c:v>23.024701780692101</c:v>
                </c:pt>
                <c:pt idx="219">
                  <c:v>23.2493871916963</c:v>
                </c:pt>
                <c:pt idx="220">
                  <c:v>32.094022875464397</c:v>
                </c:pt>
                <c:pt idx="221">
                  <c:v>30.278961839111499</c:v>
                </c:pt>
                <c:pt idx="222">
                  <c:v>28.5710824858709</c:v>
                </c:pt>
                <c:pt idx="223">
                  <c:v>31.194031887320399</c:v>
                </c:pt>
                <c:pt idx="224">
                  <c:v>32.379770622701301</c:v>
                </c:pt>
                <c:pt idx="225">
                  <c:v>32.960775956668797</c:v>
                </c:pt>
                <c:pt idx="226">
                  <c:v>32.713989629806399</c:v>
                </c:pt>
                <c:pt idx="227">
                  <c:v>32.713066314873799</c:v>
                </c:pt>
                <c:pt idx="228">
                  <c:v>36.888677629948099</c:v>
                </c:pt>
                <c:pt idx="229">
                  <c:v>37.426109733089</c:v>
                </c:pt>
                <c:pt idx="232">
                  <c:v>26.3799624165684</c:v>
                </c:pt>
                <c:pt idx="233">
                  <c:v>26.535227461203299</c:v>
                </c:pt>
                <c:pt idx="234">
                  <c:v>35.5512661829477</c:v>
                </c:pt>
                <c:pt idx="235">
                  <c:v>33.426652670483399</c:v>
                </c:pt>
                <c:pt idx="236">
                  <c:v>41.2606328728981</c:v>
                </c:pt>
                <c:pt idx="237">
                  <c:v>39.2839378111724</c:v>
                </c:pt>
                <c:pt idx="238">
                  <c:v>32.907734038202399</c:v>
                </c:pt>
                <c:pt idx="239">
                  <c:v>33.054735294127802</c:v>
                </c:pt>
                <c:pt idx="240">
                  <c:v>21.246736901569999</c:v>
                </c:pt>
                <c:pt idx="241">
                  <c:v>21.539109515628802</c:v>
                </c:pt>
                <c:pt idx="244">
                  <c:v>24.111224226838001</c:v>
                </c:pt>
                <c:pt idx="245">
                  <c:v>24.2371276978797</c:v>
                </c:pt>
                <c:pt idx="246">
                  <c:v>31.193216652491</c:v>
                </c:pt>
                <c:pt idx="247">
                  <c:v>31.884749297667401</c:v>
                </c:pt>
                <c:pt idx="248">
                  <c:v>23.253506039464799</c:v>
                </c:pt>
                <c:pt idx="249">
                  <c:v>23.851200814019599</c:v>
                </c:pt>
                <c:pt idx="250">
                  <c:v>29.213115757458599</c:v>
                </c:pt>
                <c:pt idx="251">
                  <c:v>29.970662364530298</c:v>
                </c:pt>
                <c:pt idx="252">
                  <c:v>30.8550332573448</c:v>
                </c:pt>
                <c:pt idx="253">
                  <c:v>30.490860391144501</c:v>
                </c:pt>
                <c:pt idx="254">
                  <c:v>33.465256287275501</c:v>
                </c:pt>
                <c:pt idx="255">
                  <c:v>32.744323920509402</c:v>
                </c:pt>
                <c:pt idx="256">
                  <c:v>30.536798811821399</c:v>
                </c:pt>
                <c:pt idx="257">
                  <c:v>30.685918281881602</c:v>
                </c:pt>
                <c:pt idx="258">
                  <c:v>28.699719495383999</c:v>
                </c:pt>
                <c:pt idx="259">
                  <c:v>30.136400620041002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3-4253-A7CC-6782A93F80C1}"/>
            </c:ext>
          </c:extLst>
        </c:ser>
        <c:ser>
          <c:idx val="1"/>
          <c:order val="1"/>
          <c:tx>
            <c:v>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E484Q!$B$2:$B$261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E484Q!$D$2:$D$261</c:f>
              <c:numCache>
                <c:formatCode>General</c:formatCode>
                <c:ptCount val="260"/>
                <c:pt idx="211" formatCode="###0.00;\-###0.00">
                  <c:v>42.035558017000199</c:v>
                </c:pt>
                <c:pt idx="217" formatCode="###0.00;\-###0.00">
                  <c:v>40.530404139783599</c:v>
                </c:pt>
                <c:pt idx="218" formatCode="###0.00;\-###0.00">
                  <c:v>37.826445556362799</c:v>
                </c:pt>
                <c:pt idx="244" formatCode="###0.00;\-###0.00">
                  <c:v>40.342248366104002</c:v>
                </c:pt>
                <c:pt idx="248" formatCode="###0.00;\-###0.00">
                  <c:v>41.053692853570297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03-4253-A7CC-6782A93F8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920016"/>
        <c:axId val="1579919600"/>
      </c:scatterChart>
      <c:valAx>
        <c:axId val="1579920016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919600"/>
        <c:crosses val="autoZero"/>
        <c:crossBetween val="midCat"/>
      </c:valAx>
      <c:valAx>
        <c:axId val="157991960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920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883609312"/>
        <c:axId val="1883609728"/>
      </c:scatterChart>
      <c:valAx>
        <c:axId val="188360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9728"/>
        <c:crosses val="autoZero"/>
        <c:crossBetween val="midCat"/>
      </c:valAx>
      <c:valAx>
        <c:axId val="18836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vs. Allelic Ct - L452R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4056207067994441E-2"/>
                  <c:y val="0.288919330289193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0.7262x + 14.229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0.6042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L452R!$B$2:$B$261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L452R!$C$2:$C$261</c:f>
              <c:numCache>
                <c:formatCode>###0.00;\-###0.00</c:formatCode>
                <c:ptCount val="260"/>
                <c:pt idx="0">
                  <c:v>30.913497675605001</c:v>
                </c:pt>
                <c:pt idx="1">
                  <c:v>30.420789501202002</c:v>
                </c:pt>
                <c:pt idx="2">
                  <c:v>28.699700306508401</c:v>
                </c:pt>
                <c:pt idx="3">
                  <c:v>28.199652929099901</c:v>
                </c:pt>
                <c:pt idx="4">
                  <c:v>32.315666894555598</c:v>
                </c:pt>
                <c:pt idx="5">
                  <c:v>32.125370966365097</c:v>
                </c:pt>
                <c:pt idx="8">
                  <c:v>26.264954103200399</c:v>
                </c:pt>
                <c:pt idx="9">
                  <c:v>25.517170786894599</c:v>
                </c:pt>
                <c:pt idx="10">
                  <c:v>25.1291877596164</c:v>
                </c:pt>
                <c:pt idx="11">
                  <c:v>25.5062518877522</c:v>
                </c:pt>
                <c:pt idx="12">
                  <c:v>30.047569267194699</c:v>
                </c:pt>
                <c:pt idx="13">
                  <c:v>29.5152057356533</c:v>
                </c:pt>
                <c:pt idx="14">
                  <c:v>28.8686282254017</c:v>
                </c:pt>
                <c:pt idx="15">
                  <c:v>28.557827792534098</c:v>
                </c:pt>
                <c:pt idx="16">
                  <c:v>26.7477075060754</c:v>
                </c:pt>
                <c:pt idx="17">
                  <c:v>27.142424922151701</c:v>
                </c:pt>
                <c:pt idx="18">
                  <c:v>36.236070798801002</c:v>
                </c:pt>
                <c:pt idx="19">
                  <c:v>36.517108414444202</c:v>
                </c:pt>
                <c:pt idx="20">
                  <c:v>31.992410939662701</c:v>
                </c:pt>
                <c:pt idx="21">
                  <c:v>31.3701095670434</c:v>
                </c:pt>
                <c:pt idx="22">
                  <c:v>29.176478269876998</c:v>
                </c:pt>
                <c:pt idx="23">
                  <c:v>28.993435714074199</c:v>
                </c:pt>
                <c:pt idx="24">
                  <c:v>31.517814110979501</c:v>
                </c:pt>
                <c:pt idx="25">
                  <c:v>31.4038769338873</c:v>
                </c:pt>
                <c:pt idx="26">
                  <c:v>34.152503197087498</c:v>
                </c:pt>
                <c:pt idx="27">
                  <c:v>33.361313186558498</c:v>
                </c:pt>
                <c:pt idx="28">
                  <c:v>24.885131116238899</c:v>
                </c:pt>
                <c:pt idx="29">
                  <c:v>24.4466772209467</c:v>
                </c:pt>
                <c:pt idx="30">
                  <c:v>31.0478888959186</c:v>
                </c:pt>
                <c:pt idx="31">
                  <c:v>29.3904936419564</c:v>
                </c:pt>
                <c:pt idx="32">
                  <c:v>29.618975164611999</c:v>
                </c:pt>
                <c:pt idx="33">
                  <c:v>29.6159064843972</c:v>
                </c:pt>
                <c:pt idx="34">
                  <c:v>35.160554589436302</c:v>
                </c:pt>
                <c:pt idx="35">
                  <c:v>34.042762686345498</c:v>
                </c:pt>
                <c:pt idx="36">
                  <c:v>27.403585456260199</c:v>
                </c:pt>
                <c:pt idx="37">
                  <c:v>27.3968963139741</c:v>
                </c:pt>
                <c:pt idx="38">
                  <c:v>31.198713434793898</c:v>
                </c:pt>
                <c:pt idx="39">
                  <c:v>30.311240170295399</c:v>
                </c:pt>
                <c:pt idx="40">
                  <c:v>25.7191007748076</c:v>
                </c:pt>
                <c:pt idx="41">
                  <c:v>24.605788165909701</c:v>
                </c:pt>
                <c:pt idx="42">
                  <c:v>26.282168558779802</c:v>
                </c:pt>
                <c:pt idx="43">
                  <c:v>26.652139771474001</c:v>
                </c:pt>
                <c:pt idx="44">
                  <c:v>28.984430841311799</c:v>
                </c:pt>
                <c:pt idx="45">
                  <c:v>28.251678850791201</c:v>
                </c:pt>
                <c:pt idx="46">
                  <c:v>36.065535334739899</c:v>
                </c:pt>
                <c:pt idx="47">
                  <c:v>35.659656996069799</c:v>
                </c:pt>
                <c:pt idx="48">
                  <c:v>26.189574572083899</c:v>
                </c:pt>
                <c:pt idx="49">
                  <c:v>26.094983984488799</c:v>
                </c:pt>
                <c:pt idx="50">
                  <c:v>30.911763191715899</c:v>
                </c:pt>
                <c:pt idx="51">
                  <c:v>30.5038275659155</c:v>
                </c:pt>
                <c:pt idx="52">
                  <c:v>29.274541887123899</c:v>
                </c:pt>
                <c:pt idx="53">
                  <c:v>28.262147849139499</c:v>
                </c:pt>
                <c:pt idx="54">
                  <c:v>36.907330954950503</c:v>
                </c:pt>
                <c:pt idx="55">
                  <c:v>39.764091183641398</c:v>
                </c:pt>
                <c:pt idx="56">
                  <c:v>29.9491222192331</c:v>
                </c:pt>
                <c:pt idx="57">
                  <c:v>29.600645312666899</c:v>
                </c:pt>
                <c:pt idx="58">
                  <c:v>29.672111429649501</c:v>
                </c:pt>
                <c:pt idx="59">
                  <c:v>29.7442738587119</c:v>
                </c:pt>
                <c:pt idx="60">
                  <c:v>33.5811953854259</c:v>
                </c:pt>
                <c:pt idx="61">
                  <c:v>34.136804498302098</c:v>
                </c:pt>
                <c:pt idx="62">
                  <c:v>28.036797258262499</c:v>
                </c:pt>
                <c:pt idx="63">
                  <c:v>27.408049400706101</c:v>
                </c:pt>
                <c:pt idx="64">
                  <c:v>31.420320770854602</c:v>
                </c:pt>
                <c:pt idx="65">
                  <c:v>31.261810664108001</c:v>
                </c:pt>
                <c:pt idx="66">
                  <c:v>32.411266698907603</c:v>
                </c:pt>
                <c:pt idx="67">
                  <c:v>32.562578426056099</c:v>
                </c:pt>
                <c:pt idx="68">
                  <c:v>36.112623319692901</c:v>
                </c:pt>
                <c:pt idx="69">
                  <c:v>36.139124848837199</c:v>
                </c:pt>
                <c:pt idx="70">
                  <c:v>32.338669474209802</c:v>
                </c:pt>
                <c:pt idx="71">
                  <c:v>31.584494817368402</c:v>
                </c:pt>
                <c:pt idx="72">
                  <c:v>29.223938965158599</c:v>
                </c:pt>
                <c:pt idx="73">
                  <c:v>29.010267313520998</c:v>
                </c:pt>
                <c:pt idx="74">
                  <c:v>27.809769114704402</c:v>
                </c:pt>
                <c:pt idx="75">
                  <c:v>28.0318035753339</c:v>
                </c:pt>
                <c:pt idx="76">
                  <c:v>31.906262458331199</c:v>
                </c:pt>
                <c:pt idx="77">
                  <c:v>31.6532931188456</c:v>
                </c:pt>
                <c:pt idx="78">
                  <c:v>27.284610768692399</c:v>
                </c:pt>
                <c:pt idx="79">
                  <c:v>25.5624055555677</c:v>
                </c:pt>
                <c:pt idx="80">
                  <c:v>32.098192211544301</c:v>
                </c:pt>
                <c:pt idx="81">
                  <c:v>32.166194468410097</c:v>
                </c:pt>
                <c:pt idx="82">
                  <c:v>26.206849130251801</c:v>
                </c:pt>
                <c:pt idx="83">
                  <c:v>25.842805142528601</c:v>
                </c:pt>
                <c:pt idx="84">
                  <c:v>34.974946673563998</c:v>
                </c:pt>
                <c:pt idx="85">
                  <c:v>35.087506451529997</c:v>
                </c:pt>
                <c:pt idx="86">
                  <c:v>27.280035240502599</c:v>
                </c:pt>
                <c:pt idx="87">
                  <c:v>26.3882441242746</c:v>
                </c:pt>
                <c:pt idx="88">
                  <c:v>32.812708859564097</c:v>
                </c:pt>
                <c:pt idx="89">
                  <c:v>33.388722679297302</c:v>
                </c:pt>
                <c:pt idx="90">
                  <c:v>34.377037418899398</c:v>
                </c:pt>
                <c:pt idx="91">
                  <c:v>34.807012661573701</c:v>
                </c:pt>
                <c:pt idx="92">
                  <c:v>35.500585126615398</c:v>
                </c:pt>
                <c:pt idx="93">
                  <c:v>35.649736099110001</c:v>
                </c:pt>
                <c:pt idx="94">
                  <c:v>28.658829905467499</c:v>
                </c:pt>
                <c:pt idx="95">
                  <c:v>29.651250126888499</c:v>
                </c:pt>
                <c:pt idx="96">
                  <c:v>32.760633625175601</c:v>
                </c:pt>
                <c:pt idx="97">
                  <c:v>31.159184573015501</c:v>
                </c:pt>
                <c:pt idx="98">
                  <c:v>23.274151931293801</c:v>
                </c:pt>
                <c:pt idx="99">
                  <c:v>23.457316091073501</c:v>
                </c:pt>
                <c:pt idx="100">
                  <c:v>35.736533270144797</c:v>
                </c:pt>
                <c:pt idx="101">
                  <c:v>35.0255356076757</c:v>
                </c:pt>
                <c:pt idx="106">
                  <c:v>29.232222036608</c:v>
                </c:pt>
                <c:pt idx="107">
                  <c:v>29.392369504299499</c:v>
                </c:pt>
                <c:pt idx="108">
                  <c:v>24.3258195886857</c:v>
                </c:pt>
                <c:pt idx="109">
                  <c:v>24.235543088469399</c:v>
                </c:pt>
                <c:pt idx="110">
                  <c:v>22.238695346558199</c:v>
                </c:pt>
                <c:pt idx="111">
                  <c:v>22.124280307460602</c:v>
                </c:pt>
                <c:pt idx="112">
                  <c:v>31.013309344154798</c:v>
                </c:pt>
                <c:pt idx="113">
                  <c:v>30.592471876510999</c:v>
                </c:pt>
                <c:pt idx="114">
                  <c:v>26.953844580937002</c:v>
                </c:pt>
                <c:pt idx="115">
                  <c:v>26.329396173876901</c:v>
                </c:pt>
                <c:pt idx="116">
                  <c:v>28.669514269943399</c:v>
                </c:pt>
                <c:pt idx="117">
                  <c:v>29.096264623937</c:v>
                </c:pt>
                <c:pt idx="118">
                  <c:v>30.345386827411598</c:v>
                </c:pt>
                <c:pt idx="119">
                  <c:v>30.204728119310701</c:v>
                </c:pt>
                <c:pt idx="120">
                  <c:v>31.0264150476943</c:v>
                </c:pt>
                <c:pt idx="121">
                  <c:v>31.427113129145098</c:v>
                </c:pt>
                <c:pt idx="122">
                  <c:v>34.604545651484599</c:v>
                </c:pt>
                <c:pt idx="123">
                  <c:v>34.319180928613399</c:v>
                </c:pt>
                <c:pt idx="124">
                  <c:v>34.076624912925197</c:v>
                </c:pt>
                <c:pt idx="125">
                  <c:v>34.006865409661103</c:v>
                </c:pt>
                <c:pt idx="126">
                  <c:v>26.640687447342501</c:v>
                </c:pt>
                <c:pt idx="127">
                  <c:v>26.4958036546955</c:v>
                </c:pt>
                <c:pt idx="128">
                  <c:v>34.109562159181202</c:v>
                </c:pt>
                <c:pt idx="129">
                  <c:v>34.124025696709403</c:v>
                </c:pt>
                <c:pt idx="130">
                  <c:v>33.398747356495903</c:v>
                </c:pt>
                <c:pt idx="131">
                  <c:v>33.6866900519816</c:v>
                </c:pt>
                <c:pt idx="132">
                  <c:v>31.653829774052198</c:v>
                </c:pt>
                <c:pt idx="133">
                  <c:v>31.1532411429666</c:v>
                </c:pt>
                <c:pt idx="134">
                  <c:v>27.211842410460601</c:v>
                </c:pt>
                <c:pt idx="135">
                  <c:v>27.803537125266001</c:v>
                </c:pt>
                <c:pt idx="136">
                  <c:v>36.215532953020897</c:v>
                </c:pt>
                <c:pt idx="137">
                  <c:v>36.287857114188199</c:v>
                </c:pt>
                <c:pt idx="138">
                  <c:v>26.869627821555699</c:v>
                </c:pt>
                <c:pt idx="139">
                  <c:v>27.091128570321999</c:v>
                </c:pt>
                <c:pt idx="140">
                  <c:v>30.460675435615698</c:v>
                </c:pt>
                <c:pt idx="141">
                  <c:v>30.867549119560699</c:v>
                </c:pt>
                <c:pt idx="142">
                  <c:v>28.288979817342099</c:v>
                </c:pt>
                <c:pt idx="143">
                  <c:v>28.928298389513898</c:v>
                </c:pt>
                <c:pt idx="144">
                  <c:v>29.604165302866399</c:v>
                </c:pt>
                <c:pt idx="145">
                  <c:v>29.582796584376201</c:v>
                </c:pt>
                <c:pt idx="146">
                  <c:v>30.189214058496699</c:v>
                </c:pt>
                <c:pt idx="147">
                  <c:v>30.252902959715001</c:v>
                </c:pt>
                <c:pt idx="148">
                  <c:v>35.767118027036901</c:v>
                </c:pt>
                <c:pt idx="149">
                  <c:v>35.170296799020001</c:v>
                </c:pt>
                <c:pt idx="150">
                  <c:v>31.610741180721799</c:v>
                </c:pt>
                <c:pt idx="151">
                  <c:v>31.515412557630999</c:v>
                </c:pt>
                <c:pt idx="152">
                  <c:v>28.1778260323747</c:v>
                </c:pt>
                <c:pt idx="153">
                  <c:v>28.374471876705201</c:v>
                </c:pt>
                <c:pt idx="154">
                  <c:v>36.342914405991799</c:v>
                </c:pt>
                <c:pt idx="155">
                  <c:v>34.454899350721398</c:v>
                </c:pt>
                <c:pt idx="156">
                  <c:v>25.7518925389084</c:v>
                </c:pt>
                <c:pt idx="157">
                  <c:v>25.650418367517901</c:v>
                </c:pt>
                <c:pt idx="158">
                  <c:v>36.393730189261198</c:v>
                </c:pt>
                <c:pt idx="159">
                  <c:v>36.222333571293703</c:v>
                </c:pt>
                <c:pt idx="160">
                  <c:v>22.075475319823902</c:v>
                </c:pt>
                <c:pt idx="161">
                  <c:v>22.476393492492502</c:v>
                </c:pt>
                <c:pt idx="162">
                  <c:v>33.007927396908997</c:v>
                </c:pt>
                <c:pt idx="163">
                  <c:v>35.057843339897303</c:v>
                </c:pt>
                <c:pt idx="164">
                  <c:v>32.147130430145097</c:v>
                </c:pt>
                <c:pt idx="165">
                  <c:v>31.774371824483399</c:v>
                </c:pt>
                <c:pt idx="166">
                  <c:v>35.419968326803897</c:v>
                </c:pt>
                <c:pt idx="167">
                  <c:v>36.098980287108098</c:v>
                </c:pt>
                <c:pt idx="168">
                  <c:v>34.823720179909202</c:v>
                </c:pt>
                <c:pt idx="169">
                  <c:v>35.1927044215278</c:v>
                </c:pt>
                <c:pt idx="170">
                  <c:v>32.571635062871898</c:v>
                </c:pt>
                <c:pt idx="171">
                  <c:v>32.860802788003397</c:v>
                </c:pt>
                <c:pt idx="172">
                  <c:v>31.991891384866399</c:v>
                </c:pt>
                <c:pt idx="173">
                  <c:v>29.1693094557947</c:v>
                </c:pt>
                <c:pt idx="174">
                  <c:v>34.243495677992001</c:v>
                </c:pt>
                <c:pt idx="175">
                  <c:v>34.460855581384202</c:v>
                </c:pt>
                <c:pt idx="176">
                  <c:v>30.76008862106</c:v>
                </c:pt>
                <c:pt idx="177">
                  <c:v>30.104267040484402</c:v>
                </c:pt>
                <c:pt idx="178">
                  <c:v>24.5894341789176</c:v>
                </c:pt>
                <c:pt idx="179">
                  <c:v>24.899327668953301</c:v>
                </c:pt>
                <c:pt idx="180">
                  <c:v>32.026838728690898</c:v>
                </c:pt>
                <c:pt idx="181">
                  <c:v>32.514806660130702</c:v>
                </c:pt>
                <c:pt idx="182">
                  <c:v>34.095504105606103</c:v>
                </c:pt>
                <c:pt idx="183">
                  <c:v>34.415596841719001</c:v>
                </c:pt>
                <c:pt idx="184">
                  <c:v>24.840361782888898</c:v>
                </c:pt>
                <c:pt idx="185">
                  <c:v>25.726862843828201</c:v>
                </c:pt>
                <c:pt idx="186">
                  <c:v>29.117270256425801</c:v>
                </c:pt>
                <c:pt idx="187">
                  <c:v>28.511152657360899</c:v>
                </c:pt>
                <c:pt idx="188">
                  <c:v>30.041125983735199</c:v>
                </c:pt>
                <c:pt idx="189">
                  <c:v>30.206684489549499</c:v>
                </c:pt>
                <c:pt idx="190">
                  <c:v>32.341978971857799</c:v>
                </c:pt>
                <c:pt idx="191">
                  <c:v>31.884676416155202</c:v>
                </c:pt>
                <c:pt idx="192">
                  <c:v>25.428770576413999</c:v>
                </c:pt>
                <c:pt idx="193">
                  <c:v>25.400634585488401</c:v>
                </c:pt>
                <c:pt idx="196">
                  <c:v>26.644535258167402</c:v>
                </c:pt>
                <c:pt idx="197">
                  <c:v>23.840744062218199</c:v>
                </c:pt>
                <c:pt idx="198">
                  <c:v>33.293556962664297</c:v>
                </c:pt>
                <c:pt idx="199">
                  <c:v>32.034437050791801</c:v>
                </c:pt>
                <c:pt idx="200">
                  <c:v>32.336470559407402</c:v>
                </c:pt>
                <c:pt idx="201">
                  <c:v>32.679919599872498</c:v>
                </c:pt>
                <c:pt idx="202">
                  <c:v>27.403876516684701</c:v>
                </c:pt>
                <c:pt idx="203">
                  <c:v>27.8973364929975</c:v>
                </c:pt>
                <c:pt idx="204">
                  <c:v>30.637917951776899</c:v>
                </c:pt>
                <c:pt idx="205">
                  <c:v>30.420424078920401</c:v>
                </c:pt>
                <c:pt idx="206">
                  <c:v>42.817127085473103</c:v>
                </c:pt>
                <c:pt idx="207">
                  <c:v>41.8667653210873</c:v>
                </c:pt>
                <c:pt idx="208">
                  <c:v>28.585521232065599</c:v>
                </c:pt>
                <c:pt idx="209">
                  <c:v>28.555688549472201</c:v>
                </c:pt>
                <c:pt idx="210">
                  <c:v>31.854858239649499</c:v>
                </c:pt>
                <c:pt idx="211">
                  <c:v>31.3921393808088</c:v>
                </c:pt>
                <c:pt idx="213">
                  <c:v>27.3450101102666</c:v>
                </c:pt>
                <c:pt idx="214">
                  <c:v>34.364221379289901</c:v>
                </c:pt>
                <c:pt idx="215">
                  <c:v>28.876212233886999</c:v>
                </c:pt>
                <c:pt idx="216">
                  <c:v>26.8720089925745</c:v>
                </c:pt>
                <c:pt idx="217">
                  <c:v>27.6737274685694</c:v>
                </c:pt>
                <c:pt idx="218">
                  <c:v>28.267401658479901</c:v>
                </c:pt>
                <c:pt idx="219">
                  <c:v>26.566666653483399</c:v>
                </c:pt>
                <c:pt idx="220">
                  <c:v>34.425895631889603</c:v>
                </c:pt>
                <c:pt idx="221">
                  <c:v>35.6437759079976</c:v>
                </c:pt>
                <c:pt idx="222">
                  <c:v>30.478792058158099</c:v>
                </c:pt>
                <c:pt idx="223">
                  <c:v>28.9311106601753</c:v>
                </c:pt>
                <c:pt idx="224">
                  <c:v>33.841148718546599</c:v>
                </c:pt>
                <c:pt idx="225">
                  <c:v>32.887939265524103</c:v>
                </c:pt>
                <c:pt idx="227">
                  <c:v>27.769590752170899</c:v>
                </c:pt>
                <c:pt idx="228">
                  <c:v>41.350470856886801</c:v>
                </c:pt>
                <c:pt idx="229">
                  <c:v>41.724998544467901</c:v>
                </c:pt>
                <c:pt idx="230">
                  <c:v>6.3281628503262697</c:v>
                </c:pt>
                <c:pt idx="232">
                  <c:v>28.308376198728499</c:v>
                </c:pt>
                <c:pt idx="233">
                  <c:v>28.533604801526799</c:v>
                </c:pt>
                <c:pt idx="236">
                  <c:v>41.685239162609001</c:v>
                </c:pt>
                <c:pt idx="237">
                  <c:v>41.665154237136697</c:v>
                </c:pt>
                <c:pt idx="238">
                  <c:v>36.188731827037998</c:v>
                </c:pt>
                <c:pt idx="239">
                  <c:v>36.363293619361102</c:v>
                </c:pt>
                <c:pt idx="240">
                  <c:v>23.507322207191802</c:v>
                </c:pt>
                <c:pt idx="241">
                  <c:v>23.2347114498683</c:v>
                </c:pt>
                <c:pt idx="244">
                  <c:v>29.447465727645199</c:v>
                </c:pt>
                <c:pt idx="245">
                  <c:v>27.116894747198401</c:v>
                </c:pt>
                <c:pt idx="246">
                  <c:v>40.990268244904001</c:v>
                </c:pt>
                <c:pt idx="247">
                  <c:v>36.327722089043498</c:v>
                </c:pt>
                <c:pt idx="248">
                  <c:v>25.820087449539901</c:v>
                </c:pt>
                <c:pt idx="249">
                  <c:v>25.6514926479468</c:v>
                </c:pt>
                <c:pt idx="250">
                  <c:v>37.764854666709503</c:v>
                </c:pt>
                <c:pt idx="251">
                  <c:v>32.6322291478183</c:v>
                </c:pt>
                <c:pt idx="252">
                  <c:v>35.541157700127599</c:v>
                </c:pt>
                <c:pt idx="253">
                  <c:v>38.557243410524499</c:v>
                </c:pt>
                <c:pt idx="254">
                  <c:v>30.015382747750401</c:v>
                </c:pt>
                <c:pt idx="255">
                  <c:v>29.80239205354</c:v>
                </c:pt>
                <c:pt idx="256">
                  <c:v>31.662702997828202</c:v>
                </c:pt>
                <c:pt idx="257">
                  <c:v>29.740755788260198</c:v>
                </c:pt>
                <c:pt idx="258">
                  <c:v>41.021777248025998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4A-41FA-9114-09DC78A28306}"/>
            </c:ext>
          </c:extLst>
        </c:ser>
        <c:ser>
          <c:idx val="1"/>
          <c:order val="1"/>
          <c:tx>
            <c:v>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5792317941776307E-2"/>
                  <c:y val="0.358934550989345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0.9955x + 7.9801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0.6012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L452R!$B$2:$B$261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L452R!$D$2:$D$261</c:f>
              <c:numCache>
                <c:formatCode>###0.00;\-###0.00</c:formatCode>
                <c:ptCount val="260"/>
                <c:pt idx="36">
                  <c:v>34.406071820346497</c:v>
                </c:pt>
                <c:pt idx="43">
                  <c:v>30.7399413805534</c:v>
                </c:pt>
                <c:pt idx="44">
                  <c:v>39.744029534805897</c:v>
                </c:pt>
                <c:pt idx="54">
                  <c:v>31.934080906463802</c:v>
                </c:pt>
                <c:pt idx="55">
                  <c:v>33.3483477740523</c:v>
                </c:pt>
                <c:pt idx="75">
                  <c:v>44.502328167696199</c:v>
                </c:pt>
                <c:pt idx="102">
                  <c:v>23.3866832613291</c:v>
                </c:pt>
                <c:pt idx="103">
                  <c:v>23.6135826560756</c:v>
                </c:pt>
                <c:pt idx="116">
                  <c:v>44.792165620926703</c:v>
                </c:pt>
                <c:pt idx="130">
                  <c:v>43.7826925495133</c:v>
                </c:pt>
                <c:pt idx="133">
                  <c:v>34.967380028757603</c:v>
                </c:pt>
                <c:pt idx="138">
                  <c:v>40.371710101794001</c:v>
                </c:pt>
                <c:pt idx="142">
                  <c:v>32.631401616884801</c:v>
                </c:pt>
                <c:pt idx="143">
                  <c:v>39.416985970316503</c:v>
                </c:pt>
                <c:pt idx="196">
                  <c:v>20.694890012346601</c:v>
                </c:pt>
                <c:pt idx="197">
                  <c:v>20.187598572400098</c:v>
                </c:pt>
                <c:pt idx="198">
                  <c:v>29.628994447248001</c:v>
                </c:pt>
                <c:pt idx="199">
                  <c:v>28.631195899923298</c:v>
                </c:pt>
                <c:pt idx="200">
                  <c:v>27.8401892689016</c:v>
                </c:pt>
                <c:pt idx="201">
                  <c:v>27.5791517368082</c:v>
                </c:pt>
                <c:pt idx="202">
                  <c:v>23.899396002415799</c:v>
                </c:pt>
                <c:pt idx="203">
                  <c:v>23.381314038234201</c:v>
                </c:pt>
                <c:pt idx="204">
                  <c:v>26.270248102812999</c:v>
                </c:pt>
                <c:pt idx="205">
                  <c:v>26.503937785217499</c:v>
                </c:pt>
                <c:pt idx="206">
                  <c:v>36.656763448406501</c:v>
                </c:pt>
                <c:pt idx="207">
                  <c:v>37.048454964072</c:v>
                </c:pt>
                <c:pt idx="208">
                  <c:v>25.079894887482599</c:v>
                </c:pt>
                <c:pt idx="209">
                  <c:v>24.985704866108001</c:v>
                </c:pt>
                <c:pt idx="210">
                  <c:v>28.079955404799101</c:v>
                </c:pt>
                <c:pt idx="211">
                  <c:v>27.976363894040901</c:v>
                </c:pt>
                <c:pt idx="212">
                  <c:v>17.264993709603502</c:v>
                </c:pt>
                <c:pt idx="213">
                  <c:v>16.344809713535799</c:v>
                </c:pt>
                <c:pt idx="214">
                  <c:v>23.8818874284968</c:v>
                </c:pt>
                <c:pt idx="215">
                  <c:v>22.649300605963798</c:v>
                </c:pt>
                <c:pt idx="216">
                  <c:v>23.1524945595562</c:v>
                </c:pt>
                <c:pt idx="217">
                  <c:v>23.316857347132402</c:v>
                </c:pt>
                <c:pt idx="218">
                  <c:v>22.113674319831102</c:v>
                </c:pt>
                <c:pt idx="219">
                  <c:v>21.622529664201402</c:v>
                </c:pt>
                <c:pt idx="220">
                  <c:v>29.166042558861999</c:v>
                </c:pt>
                <c:pt idx="221">
                  <c:v>29.1741186081614</c:v>
                </c:pt>
                <c:pt idx="222">
                  <c:v>24.952626976190199</c:v>
                </c:pt>
                <c:pt idx="223">
                  <c:v>24.337722191829702</c:v>
                </c:pt>
                <c:pt idx="224">
                  <c:v>28.9577126954504</c:v>
                </c:pt>
                <c:pt idx="225">
                  <c:v>28.729371472937299</c:v>
                </c:pt>
                <c:pt idx="226">
                  <c:v>34.113318560184098</c:v>
                </c:pt>
                <c:pt idx="227">
                  <c:v>34.292989107346301</c:v>
                </c:pt>
                <c:pt idx="228">
                  <c:v>36.9442448384996</c:v>
                </c:pt>
                <c:pt idx="229">
                  <c:v>37.621297228088899</c:v>
                </c:pt>
                <c:pt idx="232">
                  <c:v>24.912344514970101</c:v>
                </c:pt>
                <c:pt idx="233">
                  <c:v>24.886736904880301</c:v>
                </c:pt>
                <c:pt idx="234">
                  <c:v>32.5719321131117</c:v>
                </c:pt>
                <c:pt idx="235">
                  <c:v>31.1841752290084</c:v>
                </c:pt>
                <c:pt idx="236">
                  <c:v>35.082586314278899</c:v>
                </c:pt>
                <c:pt idx="237">
                  <c:v>36.491664202081999</c:v>
                </c:pt>
                <c:pt idx="238">
                  <c:v>31.2298383914206</c:v>
                </c:pt>
                <c:pt idx="239">
                  <c:v>31.152844177108999</c:v>
                </c:pt>
                <c:pt idx="240">
                  <c:v>20.0990548051826</c:v>
                </c:pt>
                <c:pt idx="241">
                  <c:v>20.0163337076375</c:v>
                </c:pt>
                <c:pt idx="244">
                  <c:v>23.0816019017477</c:v>
                </c:pt>
                <c:pt idx="245">
                  <c:v>22.6231197371741</c:v>
                </c:pt>
                <c:pt idx="246">
                  <c:v>32.739169559554298</c:v>
                </c:pt>
                <c:pt idx="247">
                  <c:v>32.085079935575003</c:v>
                </c:pt>
                <c:pt idx="248">
                  <c:v>22.054588502415601</c:v>
                </c:pt>
                <c:pt idx="249">
                  <c:v>22.164980162074698</c:v>
                </c:pt>
                <c:pt idx="250">
                  <c:v>27.659581977633</c:v>
                </c:pt>
                <c:pt idx="251">
                  <c:v>27.336296734619399</c:v>
                </c:pt>
                <c:pt idx="252">
                  <c:v>30.965365734608401</c:v>
                </c:pt>
                <c:pt idx="253">
                  <c:v>31.1214697763088</c:v>
                </c:pt>
                <c:pt idx="254">
                  <c:v>25.353354352781398</c:v>
                </c:pt>
                <c:pt idx="255">
                  <c:v>25.624663131183102</c:v>
                </c:pt>
                <c:pt idx="256">
                  <c:v>28.0308162743518</c:v>
                </c:pt>
                <c:pt idx="257">
                  <c:v>26.682425619070202</c:v>
                </c:pt>
                <c:pt idx="258">
                  <c:v>26.578979139147599</c:v>
                </c:pt>
                <c:pt idx="259">
                  <c:v>26.624657604056502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4A-41FA-9114-09DC78A2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917520"/>
        <c:axId val="1579920016"/>
      </c:scatterChart>
      <c:valAx>
        <c:axId val="1579917520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920016"/>
        <c:crosses val="autoZero"/>
        <c:crossBetween val="midCat"/>
      </c:valAx>
      <c:valAx>
        <c:axId val="15799200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917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Adjusted N1 vs. Allelic</a:t>
            </a:r>
            <a:r>
              <a:rPr lang="en-US" baseline="0"/>
              <a:t> Ct - L452R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Adjusted 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5"/>
            <c:dispRSqr val="1"/>
            <c:dispEq val="1"/>
            <c:trendlineLbl>
              <c:layout>
                <c:manualLayout>
                  <c:x val="-3.9695185608007694E-2"/>
                  <c:y val="0.358525232641074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0.8325x + 10.844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0.8171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(L452R!$B$2:$B$7,L452R!$B$10:$B$55,L452R!$B$58:$B$103,L452R!$B$108:$B$195)</c:f>
              <c:numCache>
                <c:formatCode>###0.00;\-###0.00</c:formatCode>
                <c:ptCount val="186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6">
                  <c:v>19.076464784271899</c:v>
                </c:pt>
                <c:pt idx="7">
                  <c:v>19.040304252133499</c:v>
                </c:pt>
                <c:pt idx="8">
                  <c:v>18.165658659241998</c:v>
                </c:pt>
                <c:pt idx="9">
                  <c:v>17.507444746415199</c:v>
                </c:pt>
                <c:pt idx="10">
                  <c:v>21.294388143140502</c:v>
                </c:pt>
                <c:pt idx="11">
                  <c:v>22.444155572596902</c:v>
                </c:pt>
                <c:pt idx="12">
                  <c:v>21.442481808028798</c:v>
                </c:pt>
                <c:pt idx="13">
                  <c:v>21.490798947176401</c:v>
                </c:pt>
                <c:pt idx="14">
                  <c:v>21.9009768945592</c:v>
                </c:pt>
                <c:pt idx="15">
                  <c:v>21.1620228951112</c:v>
                </c:pt>
                <c:pt idx="16">
                  <c:v>29.015960516035001</c:v>
                </c:pt>
                <c:pt idx="17">
                  <c:v>28.944263998146699</c:v>
                </c:pt>
                <c:pt idx="18">
                  <c:v>24.4029902337161</c:v>
                </c:pt>
                <c:pt idx="19">
                  <c:v>24.522231196725201</c:v>
                </c:pt>
                <c:pt idx="20">
                  <c:v>23.695317964706099</c:v>
                </c:pt>
                <c:pt idx="21">
                  <c:v>23.010361998824401</c:v>
                </c:pt>
                <c:pt idx="22">
                  <c:v>23.361913698045502</c:v>
                </c:pt>
                <c:pt idx="23">
                  <c:v>23.520041198937299</c:v>
                </c:pt>
                <c:pt idx="24">
                  <c:v>26.7360577795674</c:v>
                </c:pt>
                <c:pt idx="25">
                  <c:v>27.430242505746001</c:v>
                </c:pt>
                <c:pt idx="26">
                  <c:v>16.9425051153606</c:v>
                </c:pt>
                <c:pt idx="27">
                  <c:v>17.432764640340299</c:v>
                </c:pt>
                <c:pt idx="28">
                  <c:v>22.418670544068402</c:v>
                </c:pt>
                <c:pt idx="29">
                  <c:v>22.864634245283501</c:v>
                </c:pt>
                <c:pt idx="30">
                  <c:v>22.458124747895301</c:v>
                </c:pt>
                <c:pt idx="31">
                  <c:v>22.347288348178399</c:v>
                </c:pt>
                <c:pt idx="32">
                  <c:v>26.418175879619501</c:v>
                </c:pt>
                <c:pt idx="33">
                  <c:v>26.350540635006901</c:v>
                </c:pt>
                <c:pt idx="34">
                  <c:v>19.363476299215101</c:v>
                </c:pt>
                <c:pt idx="35">
                  <c:v>19.1336564450704</c:v>
                </c:pt>
                <c:pt idx="36">
                  <c:v>25.467851734997101</c:v>
                </c:pt>
                <c:pt idx="37">
                  <c:v>23.184149428668501</c:v>
                </c:pt>
                <c:pt idx="38">
                  <c:v>16.692285531095099</c:v>
                </c:pt>
                <c:pt idx="39">
                  <c:v>16.446946702879998</c:v>
                </c:pt>
                <c:pt idx="40">
                  <c:v>19.706997773110199</c:v>
                </c:pt>
                <c:pt idx="41">
                  <c:v>18.517112948155201</c:v>
                </c:pt>
                <c:pt idx="42">
                  <c:v>23.3599996113023</c:v>
                </c:pt>
                <c:pt idx="43">
                  <c:v>23.246918345970801</c:v>
                </c:pt>
                <c:pt idx="44">
                  <c:v>30.758599583631199</c:v>
                </c:pt>
                <c:pt idx="45">
                  <c:v>26.079110591737201</c:v>
                </c:pt>
                <c:pt idx="46">
                  <c:v>18.488861580338298</c:v>
                </c:pt>
                <c:pt idx="47">
                  <c:v>18.610926782503999</c:v>
                </c:pt>
                <c:pt idx="48">
                  <c:v>23.144928661887398</c:v>
                </c:pt>
                <c:pt idx="49">
                  <c:v>23.390588397390001</c:v>
                </c:pt>
                <c:pt idx="50">
                  <c:v>22.259383948586301</c:v>
                </c:pt>
                <c:pt idx="51">
                  <c:v>22.029813425653401</c:v>
                </c:pt>
                <c:pt idx="52">
                  <c:v>22.2873807574701</c:v>
                </c:pt>
                <c:pt idx="53">
                  <c:v>21.630012492092199</c:v>
                </c:pt>
                <c:pt idx="54">
                  <c:v>23.846687903998902</c:v>
                </c:pt>
                <c:pt idx="55">
                  <c:v>22.174412174935899</c:v>
                </c:pt>
                <c:pt idx="56">
                  <c:v>26.1550427727095</c:v>
                </c:pt>
                <c:pt idx="57">
                  <c:v>26.201559871407898</c:v>
                </c:pt>
                <c:pt idx="58">
                  <c:v>20.557885088195199</c:v>
                </c:pt>
                <c:pt idx="59">
                  <c:v>20.107805796138901</c:v>
                </c:pt>
                <c:pt idx="60">
                  <c:v>24.283481902290301</c:v>
                </c:pt>
                <c:pt idx="61">
                  <c:v>24.284933714487401</c:v>
                </c:pt>
                <c:pt idx="62">
                  <c:v>26.034352122446499</c:v>
                </c:pt>
                <c:pt idx="63">
                  <c:v>26.2436326403067</c:v>
                </c:pt>
                <c:pt idx="64">
                  <c:v>34.6001632887249</c:v>
                </c:pt>
                <c:pt idx="65">
                  <c:v>43.833524337535302</c:v>
                </c:pt>
                <c:pt idx="66">
                  <c:v>22.5704778292253</c:v>
                </c:pt>
                <c:pt idx="67">
                  <c:v>22.597116271286399</c:v>
                </c:pt>
                <c:pt idx="68">
                  <c:v>21.153089500518099</c:v>
                </c:pt>
                <c:pt idx="69">
                  <c:v>20.978773694749901</c:v>
                </c:pt>
                <c:pt idx="70">
                  <c:v>19.928042412199101</c:v>
                </c:pt>
                <c:pt idx="71">
                  <c:v>20.655949282774099</c:v>
                </c:pt>
                <c:pt idx="72">
                  <c:v>24.4260824592101</c:v>
                </c:pt>
                <c:pt idx="73">
                  <c:v>24.267495861023502</c:v>
                </c:pt>
                <c:pt idx="74">
                  <c:v>18.729802048143501</c:v>
                </c:pt>
                <c:pt idx="75">
                  <c:v>20.014209418511101</c:v>
                </c:pt>
                <c:pt idx="76">
                  <c:v>24.297479023374802</c:v>
                </c:pt>
                <c:pt idx="77">
                  <c:v>24.932367806090099</c:v>
                </c:pt>
                <c:pt idx="78">
                  <c:v>16.396858316696299</c:v>
                </c:pt>
                <c:pt idx="79">
                  <c:v>16.900375814960999</c:v>
                </c:pt>
                <c:pt idx="80">
                  <c:v>26.5268649467655</c:v>
                </c:pt>
                <c:pt idx="81">
                  <c:v>26.855060673226099</c:v>
                </c:pt>
                <c:pt idx="82">
                  <c:v>21.401314913404502</c:v>
                </c:pt>
                <c:pt idx="83">
                  <c:v>18.759902942921599</c:v>
                </c:pt>
                <c:pt idx="84">
                  <c:v>26.8830792559325</c:v>
                </c:pt>
                <c:pt idx="85">
                  <c:v>25.4372787396189</c:v>
                </c:pt>
                <c:pt idx="86">
                  <c:v>26.772215063753499</c:v>
                </c:pt>
                <c:pt idx="87">
                  <c:v>27.220593495546002</c:v>
                </c:pt>
                <c:pt idx="88">
                  <c:v>29.507970334684401</c:v>
                </c:pt>
                <c:pt idx="89">
                  <c:v>29.833266409299998</c:v>
                </c:pt>
                <c:pt idx="90">
                  <c:v>21.559863519598601</c:v>
                </c:pt>
                <c:pt idx="91">
                  <c:v>20.898863956881002</c:v>
                </c:pt>
                <c:pt idx="92">
                  <c:v>23.734079853301601</c:v>
                </c:pt>
                <c:pt idx="93">
                  <c:v>23.925490084601499</c:v>
                </c:pt>
                <c:pt idx="94">
                  <c:v>16.2136334810737</c:v>
                </c:pt>
                <c:pt idx="95">
                  <c:v>17.491017674880901</c:v>
                </c:pt>
                <c:pt idx="96">
                  <c:v>29.1239029984052</c:v>
                </c:pt>
                <c:pt idx="97">
                  <c:v>28.167651784226599</c:v>
                </c:pt>
                <c:pt idx="98">
                  <c:v>21.390464362741898</c:v>
                </c:pt>
                <c:pt idx="99">
                  <c:v>21.692722912491799</c:v>
                </c:pt>
                <c:pt idx="100">
                  <c:v>18.369605737622599</c:v>
                </c:pt>
                <c:pt idx="101">
                  <c:v>18.677258150385398</c:v>
                </c:pt>
                <c:pt idx="102">
                  <c:v>16.919554191469899</c:v>
                </c:pt>
                <c:pt idx="103">
                  <c:v>17.138962175711999</c:v>
                </c:pt>
                <c:pt idx="104">
                  <c:v>24.499725052975801</c:v>
                </c:pt>
                <c:pt idx="105">
                  <c:v>23.912571155378199</c:v>
                </c:pt>
                <c:pt idx="106">
                  <c:v>19.792342082371299</c:v>
                </c:pt>
                <c:pt idx="107">
                  <c:v>17.8765508943283</c:v>
                </c:pt>
                <c:pt idx="108">
                  <c:v>23.387468318591299</c:v>
                </c:pt>
                <c:pt idx="109">
                  <c:v>23.104805844434001</c:v>
                </c:pt>
                <c:pt idx="110">
                  <c:v>24.2545987188455</c:v>
                </c:pt>
                <c:pt idx="111">
                  <c:v>24.093020848246301</c:v>
                </c:pt>
                <c:pt idx="112">
                  <c:v>24.247174635537998</c:v>
                </c:pt>
                <c:pt idx="113">
                  <c:v>25.090636872795699</c:v>
                </c:pt>
                <c:pt idx="114">
                  <c:v>27.0279792811966</c:v>
                </c:pt>
                <c:pt idx="115">
                  <c:v>25.775022711372301</c:v>
                </c:pt>
                <c:pt idx="116">
                  <c:v>26.007173340649501</c:v>
                </c:pt>
                <c:pt idx="117">
                  <c:v>25.420900744998601</c:v>
                </c:pt>
                <c:pt idx="118">
                  <c:v>20.5446732268597</c:v>
                </c:pt>
                <c:pt idx="119">
                  <c:v>19.658401816718001</c:v>
                </c:pt>
                <c:pt idx="120">
                  <c:v>26.417032813331002</c:v>
                </c:pt>
                <c:pt idx="121">
                  <c:v>26.250638981964801</c:v>
                </c:pt>
                <c:pt idx="122">
                  <c:v>27.1259536820573</c:v>
                </c:pt>
                <c:pt idx="123">
                  <c:v>28.339328243245198</c:v>
                </c:pt>
                <c:pt idx="124">
                  <c:v>23.835516526728298</c:v>
                </c:pt>
                <c:pt idx="125">
                  <c:v>24.064266634971201</c:v>
                </c:pt>
                <c:pt idx="126">
                  <c:v>23.6141115287475</c:v>
                </c:pt>
                <c:pt idx="127">
                  <c:v>23.553087268938299</c:v>
                </c:pt>
                <c:pt idx="128">
                  <c:v>30.003103756224402</c:v>
                </c:pt>
                <c:pt idx="129">
                  <c:v>28.444415595736299</c:v>
                </c:pt>
                <c:pt idx="130">
                  <c:v>20.555971626824199</c:v>
                </c:pt>
                <c:pt idx="131">
                  <c:v>20.519724334242401</c:v>
                </c:pt>
                <c:pt idx="132">
                  <c:v>25.034874935874299</c:v>
                </c:pt>
                <c:pt idx="133">
                  <c:v>22.933536431611699</c:v>
                </c:pt>
                <c:pt idx="134">
                  <c:v>22.287099391486201</c:v>
                </c:pt>
                <c:pt idx="135">
                  <c:v>21.763322556917501</c:v>
                </c:pt>
                <c:pt idx="136">
                  <c:v>24.0807362119956</c:v>
                </c:pt>
                <c:pt idx="137">
                  <c:v>23.305426657821801</c:v>
                </c:pt>
                <c:pt idx="138">
                  <c:v>23.068263928177299</c:v>
                </c:pt>
                <c:pt idx="139">
                  <c:v>23.334005386994001</c:v>
                </c:pt>
                <c:pt idx="140">
                  <c:v>29.8592139613984</c:v>
                </c:pt>
                <c:pt idx="141">
                  <c:v>27.244715516157498</c:v>
                </c:pt>
                <c:pt idx="142">
                  <c:v>25.999849821945801</c:v>
                </c:pt>
                <c:pt idx="143">
                  <c:v>26.830269873228598</c:v>
                </c:pt>
                <c:pt idx="144">
                  <c:v>23.161055234189199</c:v>
                </c:pt>
                <c:pt idx="145">
                  <c:v>22.7541303152728</c:v>
                </c:pt>
                <c:pt idx="146">
                  <c:v>27.500432911717802</c:v>
                </c:pt>
                <c:pt idx="147">
                  <c:v>25.735528904257698</c:v>
                </c:pt>
                <c:pt idx="148">
                  <c:v>19.128879728179701</c:v>
                </c:pt>
                <c:pt idx="149">
                  <c:v>18.643084980762801</c:v>
                </c:pt>
                <c:pt idx="150">
                  <c:v>27.920261476371401</c:v>
                </c:pt>
                <c:pt idx="151">
                  <c:v>27.060683231283001</c:v>
                </c:pt>
                <c:pt idx="152">
                  <c:v>16.1916525136911</c:v>
                </c:pt>
                <c:pt idx="153">
                  <c:v>15.561252165590099</c:v>
                </c:pt>
                <c:pt idx="154">
                  <c:v>27.067145621391699</c:v>
                </c:pt>
                <c:pt idx="155">
                  <c:v>27.137251236869201</c:v>
                </c:pt>
                <c:pt idx="156">
                  <c:v>29.148455648265099</c:v>
                </c:pt>
                <c:pt idx="157">
                  <c:v>27.168026848364601</c:v>
                </c:pt>
                <c:pt idx="158">
                  <c:v>27.631667088037201</c:v>
                </c:pt>
                <c:pt idx="159">
                  <c:v>27.4879256113812</c:v>
                </c:pt>
                <c:pt idx="160">
                  <c:v>27.278848231704099</c:v>
                </c:pt>
                <c:pt idx="161">
                  <c:v>28.302908322927301</c:v>
                </c:pt>
                <c:pt idx="162">
                  <c:v>25.5603033892524</c:v>
                </c:pt>
                <c:pt idx="163">
                  <c:v>25.3241142256296</c:v>
                </c:pt>
                <c:pt idx="164">
                  <c:v>26.692244900496501</c:v>
                </c:pt>
                <c:pt idx="165">
                  <c:v>25.5775828879671</c:v>
                </c:pt>
                <c:pt idx="166">
                  <c:v>26.133998441706002</c:v>
                </c:pt>
                <c:pt idx="167">
                  <c:v>26.760476662748701</c:v>
                </c:pt>
                <c:pt idx="168">
                  <c:v>22.520660864570999</c:v>
                </c:pt>
                <c:pt idx="169">
                  <c:v>23.026788375586701</c:v>
                </c:pt>
                <c:pt idx="170">
                  <c:v>16.973468366883299</c:v>
                </c:pt>
                <c:pt idx="171">
                  <c:v>17.468997643414301</c:v>
                </c:pt>
                <c:pt idx="172">
                  <c:v>24.453200282611501</c:v>
                </c:pt>
                <c:pt idx="173">
                  <c:v>24.348361085356</c:v>
                </c:pt>
                <c:pt idx="174">
                  <c:v>28.1684325043725</c:v>
                </c:pt>
                <c:pt idx="175">
                  <c:v>27.6733547776353</c:v>
                </c:pt>
                <c:pt idx="176">
                  <c:v>17.6726295176808</c:v>
                </c:pt>
                <c:pt idx="177">
                  <c:v>18.789990394816201</c:v>
                </c:pt>
                <c:pt idx="178">
                  <c:v>21.060231297074498</c:v>
                </c:pt>
                <c:pt idx="179">
                  <c:v>24.012753853316902</c:v>
                </c:pt>
                <c:pt idx="180">
                  <c:v>22.3635733331433</c:v>
                </c:pt>
                <c:pt idx="181">
                  <c:v>22.502013610773002</c:v>
                </c:pt>
                <c:pt idx="182">
                  <c:v>25.183735369251998</c:v>
                </c:pt>
                <c:pt idx="183">
                  <c:v>26.0720077526898</c:v>
                </c:pt>
                <c:pt idx="184">
                  <c:v>19.181346757658702</c:v>
                </c:pt>
                <c:pt idx="185">
                  <c:v>17.372042783585201</c:v>
                </c:pt>
              </c:numCache>
            </c:numRef>
          </c:xVal>
          <c:yVal>
            <c:numRef>
              <c:f>(L452R!$C$2:$C$7,L452R!$C$10:$C$55,L452R!$C$58:$C$103,L452R!$C$108:$C$195)</c:f>
              <c:numCache>
                <c:formatCode>###0.00;\-###0.00</c:formatCode>
                <c:ptCount val="186"/>
                <c:pt idx="0">
                  <c:v>30.913497675605001</c:v>
                </c:pt>
                <c:pt idx="1">
                  <c:v>30.420789501202002</c:v>
                </c:pt>
                <c:pt idx="2">
                  <c:v>28.699700306508401</c:v>
                </c:pt>
                <c:pt idx="3">
                  <c:v>28.199652929099901</c:v>
                </c:pt>
                <c:pt idx="4">
                  <c:v>32.315666894555598</c:v>
                </c:pt>
                <c:pt idx="5">
                  <c:v>32.125370966365097</c:v>
                </c:pt>
                <c:pt idx="6">
                  <c:v>26.264954103200399</c:v>
                </c:pt>
                <c:pt idx="7">
                  <c:v>25.517170786894599</c:v>
                </c:pt>
                <c:pt idx="8">
                  <c:v>25.1291877596164</c:v>
                </c:pt>
                <c:pt idx="9">
                  <c:v>25.5062518877522</c:v>
                </c:pt>
                <c:pt idx="10">
                  <c:v>30.047569267194699</c:v>
                </c:pt>
                <c:pt idx="11">
                  <c:v>29.5152057356533</c:v>
                </c:pt>
                <c:pt idx="12">
                  <c:v>28.8686282254017</c:v>
                </c:pt>
                <c:pt idx="13">
                  <c:v>28.557827792534098</c:v>
                </c:pt>
                <c:pt idx="14">
                  <c:v>26.7477075060754</c:v>
                </c:pt>
                <c:pt idx="15">
                  <c:v>27.142424922151701</c:v>
                </c:pt>
                <c:pt idx="16">
                  <c:v>36.236070798801002</c:v>
                </c:pt>
                <c:pt idx="17">
                  <c:v>36.517108414444202</c:v>
                </c:pt>
                <c:pt idx="18">
                  <c:v>31.992410939662701</c:v>
                </c:pt>
                <c:pt idx="19">
                  <c:v>31.3701095670434</c:v>
                </c:pt>
                <c:pt idx="20">
                  <c:v>29.176478269876998</c:v>
                </c:pt>
                <c:pt idx="21">
                  <c:v>28.993435714074199</c:v>
                </c:pt>
                <c:pt idx="22">
                  <c:v>31.517814110979501</c:v>
                </c:pt>
                <c:pt idx="23">
                  <c:v>31.4038769338873</c:v>
                </c:pt>
                <c:pt idx="24">
                  <c:v>34.152503197087498</c:v>
                </c:pt>
                <c:pt idx="25">
                  <c:v>33.361313186558498</c:v>
                </c:pt>
                <c:pt idx="26">
                  <c:v>24.885131116238899</c:v>
                </c:pt>
                <c:pt idx="27">
                  <c:v>24.4466772209467</c:v>
                </c:pt>
                <c:pt idx="28">
                  <c:v>31.0478888959186</c:v>
                </c:pt>
                <c:pt idx="29">
                  <c:v>29.3904936419564</c:v>
                </c:pt>
                <c:pt idx="30">
                  <c:v>29.618975164611999</c:v>
                </c:pt>
                <c:pt idx="31">
                  <c:v>29.6159064843972</c:v>
                </c:pt>
                <c:pt idx="32">
                  <c:v>35.160554589436302</c:v>
                </c:pt>
                <c:pt idx="33">
                  <c:v>34.042762686345498</c:v>
                </c:pt>
                <c:pt idx="34">
                  <c:v>27.403585456260199</c:v>
                </c:pt>
                <c:pt idx="35">
                  <c:v>27.3968963139741</c:v>
                </c:pt>
                <c:pt idx="36">
                  <c:v>31.198713434793898</c:v>
                </c:pt>
                <c:pt idx="37">
                  <c:v>30.311240170295399</c:v>
                </c:pt>
                <c:pt idx="38">
                  <c:v>25.7191007748076</c:v>
                </c:pt>
                <c:pt idx="39">
                  <c:v>24.605788165909701</c:v>
                </c:pt>
                <c:pt idx="40">
                  <c:v>26.282168558779802</c:v>
                </c:pt>
                <c:pt idx="41">
                  <c:v>26.652139771474001</c:v>
                </c:pt>
                <c:pt idx="42">
                  <c:v>28.984430841311799</c:v>
                </c:pt>
                <c:pt idx="43">
                  <c:v>28.251678850791201</c:v>
                </c:pt>
                <c:pt idx="44">
                  <c:v>36.065535334739899</c:v>
                </c:pt>
                <c:pt idx="45">
                  <c:v>35.659656996069799</c:v>
                </c:pt>
                <c:pt idx="46">
                  <c:v>26.189574572083899</c:v>
                </c:pt>
                <c:pt idx="47">
                  <c:v>26.094983984488799</c:v>
                </c:pt>
                <c:pt idx="48">
                  <c:v>30.911763191715899</c:v>
                </c:pt>
                <c:pt idx="49">
                  <c:v>30.5038275659155</c:v>
                </c:pt>
                <c:pt idx="50">
                  <c:v>29.274541887123899</c:v>
                </c:pt>
                <c:pt idx="51">
                  <c:v>28.262147849139499</c:v>
                </c:pt>
                <c:pt idx="52">
                  <c:v>29.9491222192331</c:v>
                </c:pt>
                <c:pt idx="53">
                  <c:v>29.600645312666899</c:v>
                </c:pt>
                <c:pt idx="54">
                  <c:v>29.672111429649501</c:v>
                </c:pt>
                <c:pt idx="55">
                  <c:v>29.7442738587119</c:v>
                </c:pt>
                <c:pt idx="56">
                  <c:v>33.5811953854259</c:v>
                </c:pt>
                <c:pt idx="57">
                  <c:v>34.136804498302098</c:v>
                </c:pt>
                <c:pt idx="58">
                  <c:v>28.036797258262499</c:v>
                </c:pt>
                <c:pt idx="59">
                  <c:v>27.408049400706101</c:v>
                </c:pt>
                <c:pt idx="60">
                  <c:v>31.420320770854602</c:v>
                </c:pt>
                <c:pt idx="61">
                  <c:v>31.261810664108001</c:v>
                </c:pt>
                <c:pt idx="62">
                  <c:v>32.411266698907603</c:v>
                </c:pt>
                <c:pt idx="63">
                  <c:v>32.562578426056099</c:v>
                </c:pt>
                <c:pt idx="64">
                  <c:v>36.112623319692901</c:v>
                </c:pt>
                <c:pt idx="65">
                  <c:v>36.139124848837199</c:v>
                </c:pt>
                <c:pt idx="66">
                  <c:v>32.338669474209802</c:v>
                </c:pt>
                <c:pt idx="67">
                  <c:v>31.584494817368402</c:v>
                </c:pt>
                <c:pt idx="68">
                  <c:v>29.223938965158599</c:v>
                </c:pt>
                <c:pt idx="69">
                  <c:v>29.010267313520998</c:v>
                </c:pt>
                <c:pt idx="70">
                  <c:v>27.809769114704402</c:v>
                </c:pt>
                <c:pt idx="71">
                  <c:v>28.0318035753339</c:v>
                </c:pt>
                <c:pt idx="72">
                  <c:v>31.906262458331199</c:v>
                </c:pt>
                <c:pt idx="73">
                  <c:v>31.6532931188456</c:v>
                </c:pt>
                <c:pt idx="74">
                  <c:v>27.284610768692399</c:v>
                </c:pt>
                <c:pt idx="75">
                  <c:v>25.5624055555677</c:v>
                </c:pt>
                <c:pt idx="76">
                  <c:v>32.098192211544301</c:v>
                </c:pt>
                <c:pt idx="77">
                  <c:v>32.166194468410097</c:v>
                </c:pt>
                <c:pt idx="78">
                  <c:v>26.206849130251801</c:v>
                </c:pt>
                <c:pt idx="79">
                  <c:v>25.842805142528601</c:v>
                </c:pt>
                <c:pt idx="80">
                  <c:v>34.974946673563998</c:v>
                </c:pt>
                <c:pt idx="81">
                  <c:v>35.087506451529997</c:v>
                </c:pt>
                <c:pt idx="82">
                  <c:v>27.280035240502599</c:v>
                </c:pt>
                <c:pt idx="83">
                  <c:v>26.3882441242746</c:v>
                </c:pt>
                <c:pt idx="84">
                  <c:v>32.812708859564097</c:v>
                </c:pt>
                <c:pt idx="85">
                  <c:v>33.388722679297302</c:v>
                </c:pt>
                <c:pt idx="86">
                  <c:v>34.377037418899398</c:v>
                </c:pt>
                <c:pt idx="87">
                  <c:v>34.807012661573701</c:v>
                </c:pt>
                <c:pt idx="88">
                  <c:v>35.500585126615398</c:v>
                </c:pt>
                <c:pt idx="89">
                  <c:v>35.649736099110001</c:v>
                </c:pt>
                <c:pt idx="90">
                  <c:v>28.658829905467499</c:v>
                </c:pt>
                <c:pt idx="91">
                  <c:v>29.651250126888499</c:v>
                </c:pt>
                <c:pt idx="92">
                  <c:v>32.760633625175601</c:v>
                </c:pt>
                <c:pt idx="93">
                  <c:v>31.159184573015501</c:v>
                </c:pt>
                <c:pt idx="94">
                  <c:v>23.274151931293801</c:v>
                </c:pt>
                <c:pt idx="95">
                  <c:v>23.457316091073501</c:v>
                </c:pt>
                <c:pt idx="96">
                  <c:v>35.736533270144797</c:v>
                </c:pt>
                <c:pt idx="97">
                  <c:v>35.0255356076757</c:v>
                </c:pt>
                <c:pt idx="98">
                  <c:v>29.232222036608</c:v>
                </c:pt>
                <c:pt idx="99">
                  <c:v>29.392369504299499</c:v>
                </c:pt>
                <c:pt idx="100">
                  <c:v>24.3258195886857</c:v>
                </c:pt>
                <c:pt idx="101">
                  <c:v>24.235543088469399</c:v>
                </c:pt>
                <c:pt idx="102">
                  <c:v>22.238695346558199</c:v>
                </c:pt>
                <c:pt idx="103">
                  <c:v>22.124280307460602</c:v>
                </c:pt>
                <c:pt idx="104">
                  <c:v>31.013309344154798</c:v>
                </c:pt>
                <c:pt idx="105">
                  <c:v>30.592471876510999</c:v>
                </c:pt>
                <c:pt idx="106">
                  <c:v>26.953844580937002</c:v>
                </c:pt>
                <c:pt idx="107">
                  <c:v>26.329396173876901</c:v>
                </c:pt>
                <c:pt idx="108">
                  <c:v>28.669514269943399</c:v>
                </c:pt>
                <c:pt idx="109">
                  <c:v>29.096264623937</c:v>
                </c:pt>
                <c:pt idx="110">
                  <c:v>30.345386827411598</c:v>
                </c:pt>
                <c:pt idx="111">
                  <c:v>30.204728119310701</c:v>
                </c:pt>
                <c:pt idx="112">
                  <c:v>31.0264150476943</c:v>
                </c:pt>
                <c:pt idx="113">
                  <c:v>31.427113129145098</c:v>
                </c:pt>
                <c:pt idx="114">
                  <c:v>34.604545651484599</c:v>
                </c:pt>
                <c:pt idx="115">
                  <c:v>34.319180928613399</c:v>
                </c:pt>
                <c:pt idx="116">
                  <c:v>34.076624912925197</c:v>
                </c:pt>
                <c:pt idx="117">
                  <c:v>34.006865409661103</c:v>
                </c:pt>
                <c:pt idx="118">
                  <c:v>26.640687447342501</c:v>
                </c:pt>
                <c:pt idx="119">
                  <c:v>26.4958036546955</c:v>
                </c:pt>
                <c:pt idx="120">
                  <c:v>34.109562159181202</c:v>
                </c:pt>
                <c:pt idx="121">
                  <c:v>34.124025696709403</c:v>
                </c:pt>
                <c:pt idx="122">
                  <c:v>33.398747356495903</c:v>
                </c:pt>
                <c:pt idx="123">
                  <c:v>33.6866900519816</c:v>
                </c:pt>
                <c:pt idx="124">
                  <c:v>31.653829774052198</c:v>
                </c:pt>
                <c:pt idx="125">
                  <c:v>31.1532411429666</c:v>
                </c:pt>
                <c:pt idx="126">
                  <c:v>27.211842410460601</c:v>
                </c:pt>
                <c:pt idx="127">
                  <c:v>27.803537125266001</c:v>
                </c:pt>
                <c:pt idx="128">
                  <c:v>36.215532953020897</c:v>
                </c:pt>
                <c:pt idx="129">
                  <c:v>36.287857114188199</c:v>
                </c:pt>
                <c:pt idx="130">
                  <c:v>26.869627821555699</c:v>
                </c:pt>
                <c:pt idx="131">
                  <c:v>27.091128570321999</c:v>
                </c:pt>
                <c:pt idx="132">
                  <c:v>30.460675435615698</c:v>
                </c:pt>
                <c:pt idx="133">
                  <c:v>30.867549119560699</c:v>
                </c:pt>
                <c:pt idx="134">
                  <c:v>28.288979817342099</c:v>
                </c:pt>
                <c:pt idx="135">
                  <c:v>28.928298389513898</c:v>
                </c:pt>
                <c:pt idx="136">
                  <c:v>29.604165302866399</c:v>
                </c:pt>
                <c:pt idx="137">
                  <c:v>29.582796584376201</c:v>
                </c:pt>
                <c:pt idx="138">
                  <c:v>30.189214058496699</c:v>
                </c:pt>
                <c:pt idx="139">
                  <c:v>30.252902959715001</c:v>
                </c:pt>
                <c:pt idx="140">
                  <c:v>35.767118027036901</c:v>
                </c:pt>
                <c:pt idx="141">
                  <c:v>35.170296799020001</c:v>
                </c:pt>
                <c:pt idx="142">
                  <c:v>31.610741180721799</c:v>
                </c:pt>
                <c:pt idx="143">
                  <c:v>31.515412557630999</c:v>
                </c:pt>
                <c:pt idx="144">
                  <c:v>28.1778260323747</c:v>
                </c:pt>
                <c:pt idx="145">
                  <c:v>28.374471876705201</c:v>
                </c:pt>
                <c:pt idx="146">
                  <c:v>36.342914405991799</c:v>
                </c:pt>
                <c:pt idx="147">
                  <c:v>34.454899350721398</c:v>
                </c:pt>
                <c:pt idx="148">
                  <c:v>25.7518925389084</c:v>
                </c:pt>
                <c:pt idx="149">
                  <c:v>25.650418367517901</c:v>
                </c:pt>
                <c:pt idx="150">
                  <c:v>36.393730189261198</c:v>
                </c:pt>
                <c:pt idx="151">
                  <c:v>36.222333571293703</c:v>
                </c:pt>
                <c:pt idx="152">
                  <c:v>22.075475319823902</c:v>
                </c:pt>
                <c:pt idx="153">
                  <c:v>22.476393492492502</c:v>
                </c:pt>
                <c:pt idx="154">
                  <c:v>33.007927396908997</c:v>
                </c:pt>
                <c:pt idx="155">
                  <c:v>35.057843339897303</c:v>
                </c:pt>
                <c:pt idx="156">
                  <c:v>32.147130430145097</c:v>
                </c:pt>
                <c:pt idx="157">
                  <c:v>31.774371824483399</c:v>
                </c:pt>
                <c:pt idx="158">
                  <c:v>35.419968326803897</c:v>
                </c:pt>
                <c:pt idx="159">
                  <c:v>36.098980287108098</c:v>
                </c:pt>
                <c:pt idx="160">
                  <c:v>34.823720179909202</c:v>
                </c:pt>
                <c:pt idx="161">
                  <c:v>35.1927044215278</c:v>
                </c:pt>
                <c:pt idx="162">
                  <c:v>32.571635062871898</c:v>
                </c:pt>
                <c:pt idx="163">
                  <c:v>32.860802788003397</c:v>
                </c:pt>
                <c:pt idx="164">
                  <c:v>31.991891384866399</c:v>
                </c:pt>
                <c:pt idx="165">
                  <c:v>29.1693094557947</c:v>
                </c:pt>
                <c:pt idx="166">
                  <c:v>34.243495677992001</c:v>
                </c:pt>
                <c:pt idx="167">
                  <c:v>34.460855581384202</c:v>
                </c:pt>
                <c:pt idx="168">
                  <c:v>30.76008862106</c:v>
                </c:pt>
                <c:pt idx="169">
                  <c:v>30.104267040484402</c:v>
                </c:pt>
                <c:pt idx="170">
                  <c:v>24.5894341789176</c:v>
                </c:pt>
                <c:pt idx="171">
                  <c:v>24.899327668953301</c:v>
                </c:pt>
                <c:pt idx="172">
                  <c:v>32.026838728690898</c:v>
                </c:pt>
                <c:pt idx="173">
                  <c:v>32.514806660130702</c:v>
                </c:pt>
                <c:pt idx="174">
                  <c:v>34.095504105606103</c:v>
                </c:pt>
                <c:pt idx="175">
                  <c:v>34.415596841719001</c:v>
                </c:pt>
                <c:pt idx="176">
                  <c:v>24.840361782888898</c:v>
                </c:pt>
                <c:pt idx="177">
                  <c:v>25.726862843828201</c:v>
                </c:pt>
                <c:pt idx="178">
                  <c:v>29.117270256425801</c:v>
                </c:pt>
                <c:pt idx="179">
                  <c:v>28.511152657360899</c:v>
                </c:pt>
                <c:pt idx="180">
                  <c:v>30.041125983735199</c:v>
                </c:pt>
                <c:pt idx="181">
                  <c:v>30.206684489549499</c:v>
                </c:pt>
                <c:pt idx="182">
                  <c:v>32.341978971857799</c:v>
                </c:pt>
                <c:pt idx="183">
                  <c:v>31.884676416155202</c:v>
                </c:pt>
                <c:pt idx="184">
                  <c:v>25.428770576413999</c:v>
                </c:pt>
                <c:pt idx="185">
                  <c:v>25.400634585488401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0-4830-9F81-ECD670FB87B4}"/>
            </c:ext>
          </c:extLst>
        </c:ser>
        <c:ser>
          <c:idx val="1"/>
          <c:order val="1"/>
          <c:tx>
            <c:v>Adjusted 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forward val="10"/>
            <c:backward val="10"/>
            <c:dispRSqr val="1"/>
            <c:dispEq val="1"/>
            <c:trendlineLbl>
              <c:layout>
                <c:manualLayout>
                  <c:x val="-5.1126068177965566E-3"/>
                  <c:y val="0.437582615803384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0.9172x + 8.2337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0.9287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(L452R!$B$56:$B$57,L452R!$B$104:$B$105,L452R!$B$198:$B$207,L452R!$B$209:$B$231,L452R!$B$234:$B$243,L452R!$B$246:$B$261)</c:f>
              <c:numCache>
                <c:formatCode>###0.00;\-###0.00</c:formatCode>
                <c:ptCount val="63"/>
                <c:pt idx="0">
                  <c:v>27.403675624767001</c:v>
                </c:pt>
                <c:pt idx="1">
                  <c:v>26.717783302219502</c:v>
                </c:pt>
                <c:pt idx="2">
                  <c:v>18.1749008751307</c:v>
                </c:pt>
                <c:pt idx="3">
                  <c:v>17.1281692393251</c:v>
                </c:pt>
                <c:pt idx="4">
                  <c:v>11.8785138222618</c:v>
                </c:pt>
                <c:pt idx="5">
                  <c:v>13.2112028506321</c:v>
                </c:pt>
                <c:pt idx="6">
                  <c:v>21.732483854325601</c:v>
                </c:pt>
                <c:pt idx="7">
                  <c:v>22.548202984617198</c:v>
                </c:pt>
                <c:pt idx="8">
                  <c:v>21.043911246703701</c:v>
                </c:pt>
                <c:pt idx="9">
                  <c:v>19.5685479628468</c:v>
                </c:pt>
                <c:pt idx="10">
                  <c:v>17.7530563524187</c:v>
                </c:pt>
                <c:pt idx="11">
                  <c:v>17.916742923402602</c:v>
                </c:pt>
                <c:pt idx="12">
                  <c:v>19.1373916005594</c:v>
                </c:pt>
                <c:pt idx="13">
                  <c:v>19.333444033177202</c:v>
                </c:pt>
                <c:pt idx="14">
                  <c:v>32.0332936443804</c:v>
                </c:pt>
                <c:pt idx="15">
                  <c:v>17.644288847859801</c:v>
                </c:pt>
                <c:pt idx="16">
                  <c:v>17.638505873794799</c:v>
                </c:pt>
                <c:pt idx="17">
                  <c:v>22.392307191514099</c:v>
                </c:pt>
                <c:pt idx="18">
                  <c:v>21.437434973632701</c:v>
                </c:pt>
                <c:pt idx="19">
                  <c:v>11.4087331981587</c:v>
                </c:pt>
                <c:pt idx="20">
                  <c:v>11.045207587615</c:v>
                </c:pt>
                <c:pt idx="21">
                  <c:v>15.9778638465386</c:v>
                </c:pt>
                <c:pt idx="22">
                  <c:v>14.4958064638276</c:v>
                </c:pt>
                <c:pt idx="23">
                  <c:v>17.021725676079001</c:v>
                </c:pt>
                <c:pt idx="24">
                  <c:v>16.7811208411607</c:v>
                </c:pt>
                <c:pt idx="25">
                  <c:v>16.036686894353299</c:v>
                </c:pt>
                <c:pt idx="26">
                  <c:v>17.460296942762401</c:v>
                </c:pt>
                <c:pt idx="27">
                  <c:v>23.628712577791799</c:v>
                </c:pt>
                <c:pt idx="28">
                  <c:v>23.262269708835699</c:v>
                </c:pt>
                <c:pt idx="29">
                  <c:v>20.093635808181201</c:v>
                </c:pt>
                <c:pt idx="30">
                  <c:v>18.733544236419402</c:v>
                </c:pt>
                <c:pt idx="31">
                  <c:v>23.886729228720402</c:v>
                </c:pt>
                <c:pt idx="32">
                  <c:v>22.725348870259101</c:v>
                </c:pt>
                <c:pt idx="33">
                  <c:v>28.994383737691201</c:v>
                </c:pt>
                <c:pt idx="34">
                  <c:v>28.9593408980239</c:v>
                </c:pt>
                <c:pt idx="35">
                  <c:v>29.8829550914583</c:v>
                </c:pt>
                <c:pt idx="36">
                  <c:v>29.360477855461401</c:v>
                </c:pt>
                <c:pt idx="37">
                  <c:v>17.4077870852926</c:v>
                </c:pt>
                <c:pt idx="38">
                  <c:v>17.875282646552101</c:v>
                </c:pt>
                <c:pt idx="39">
                  <c:v>26.442482363043101</c:v>
                </c:pt>
                <c:pt idx="40">
                  <c:v>27.891559394228999</c:v>
                </c:pt>
                <c:pt idx="41">
                  <c:v>29.663062264739398</c:v>
                </c:pt>
                <c:pt idx="42">
                  <c:v>28.396719915210198</c:v>
                </c:pt>
                <c:pt idx="43">
                  <c:v>23.541959516883399</c:v>
                </c:pt>
                <c:pt idx="44">
                  <c:v>23.5010330449077</c:v>
                </c:pt>
                <c:pt idx="45">
                  <c:v>11.574890226012201</c:v>
                </c:pt>
                <c:pt idx="46">
                  <c:v>12.4051729856125</c:v>
                </c:pt>
                <c:pt idx="47">
                  <c:v>16.279459380080599</c:v>
                </c:pt>
                <c:pt idx="48">
                  <c:v>16.109154306588799</c:v>
                </c:pt>
                <c:pt idx="49">
                  <c:v>24.5505511805815</c:v>
                </c:pt>
                <c:pt idx="50">
                  <c:v>24.392912481814299</c:v>
                </c:pt>
                <c:pt idx="51">
                  <c:v>15.3464745850252</c:v>
                </c:pt>
                <c:pt idx="52">
                  <c:v>15.5628613433135</c:v>
                </c:pt>
                <c:pt idx="53">
                  <c:v>20.808719953349101</c:v>
                </c:pt>
                <c:pt idx="54">
                  <c:v>21.173456964136601</c:v>
                </c:pt>
                <c:pt idx="55">
                  <c:v>25.803657926778499</c:v>
                </c:pt>
                <c:pt idx="56">
                  <c:v>25.922853149313401</c:v>
                </c:pt>
                <c:pt idx="57">
                  <c:v>21.687398823455801</c:v>
                </c:pt>
                <c:pt idx="58">
                  <c:v>18.377256711026401</c:v>
                </c:pt>
                <c:pt idx="59">
                  <c:v>17.064509978534701</c:v>
                </c:pt>
                <c:pt idx="60">
                  <c:v>17.257857463701299</c:v>
                </c:pt>
                <c:pt idx="61">
                  <c:v>21.002860301597899</c:v>
                </c:pt>
                <c:pt idx="62">
                  <c:v>21.112388836104099</c:v>
                </c:pt>
              </c:numCache>
            </c:numRef>
          </c:xVal>
          <c:yVal>
            <c:numRef>
              <c:f>(L452R!$D$56:$D$57,L452R!$D$104:$D$105,L452R!$D$198:$D$207,L452R!$D$209:$D$231,L452R!$D$234:$D$243,L452R!$D$246:$D$260,L452R!$D$261)</c:f>
              <c:numCache>
                <c:formatCode>###0.00;\-###0.00</c:formatCode>
                <c:ptCount val="63"/>
                <c:pt idx="0">
                  <c:v>31.934080906463802</c:v>
                </c:pt>
                <c:pt idx="1">
                  <c:v>33.3483477740523</c:v>
                </c:pt>
                <c:pt idx="2">
                  <c:v>23.3866832613291</c:v>
                </c:pt>
                <c:pt idx="3">
                  <c:v>23.6135826560756</c:v>
                </c:pt>
                <c:pt idx="4">
                  <c:v>20.694890012346601</c:v>
                </c:pt>
                <c:pt idx="5">
                  <c:v>20.187598572400098</c:v>
                </c:pt>
                <c:pt idx="6">
                  <c:v>29.628994447248001</c:v>
                </c:pt>
                <c:pt idx="7">
                  <c:v>28.631195899923298</c:v>
                </c:pt>
                <c:pt idx="8">
                  <c:v>27.8401892689016</c:v>
                </c:pt>
                <c:pt idx="9">
                  <c:v>27.5791517368082</c:v>
                </c:pt>
                <c:pt idx="10">
                  <c:v>23.899396002415799</c:v>
                </c:pt>
                <c:pt idx="11">
                  <c:v>23.381314038234201</c:v>
                </c:pt>
                <c:pt idx="12">
                  <c:v>26.270248102812999</c:v>
                </c:pt>
                <c:pt idx="13">
                  <c:v>26.503937785217499</c:v>
                </c:pt>
                <c:pt idx="14">
                  <c:v>37.048454964072</c:v>
                </c:pt>
                <c:pt idx="15">
                  <c:v>25.079894887482599</c:v>
                </c:pt>
                <c:pt idx="16">
                  <c:v>24.985704866108001</c:v>
                </c:pt>
                <c:pt idx="17">
                  <c:v>28.079955404799101</c:v>
                </c:pt>
                <c:pt idx="18">
                  <c:v>27.976363894040901</c:v>
                </c:pt>
                <c:pt idx="19">
                  <c:v>17.264993709603502</c:v>
                </c:pt>
                <c:pt idx="20">
                  <c:v>16.344809713535799</c:v>
                </c:pt>
                <c:pt idx="21">
                  <c:v>23.8818874284968</c:v>
                </c:pt>
                <c:pt idx="22">
                  <c:v>22.649300605963798</c:v>
                </c:pt>
                <c:pt idx="23">
                  <c:v>23.1524945595562</c:v>
                </c:pt>
                <c:pt idx="24">
                  <c:v>23.316857347132402</c:v>
                </c:pt>
                <c:pt idx="25">
                  <c:v>22.113674319831102</c:v>
                </c:pt>
                <c:pt idx="26">
                  <c:v>21.622529664201402</c:v>
                </c:pt>
                <c:pt idx="27">
                  <c:v>29.166042558861999</c:v>
                </c:pt>
                <c:pt idx="28">
                  <c:v>29.1741186081614</c:v>
                </c:pt>
                <c:pt idx="29">
                  <c:v>24.952626976190199</c:v>
                </c:pt>
                <c:pt idx="30">
                  <c:v>24.337722191829702</c:v>
                </c:pt>
                <c:pt idx="31">
                  <c:v>28.9577126954504</c:v>
                </c:pt>
                <c:pt idx="32">
                  <c:v>28.729371472937299</c:v>
                </c:pt>
                <c:pt idx="33">
                  <c:v>34.113318560184098</c:v>
                </c:pt>
                <c:pt idx="34">
                  <c:v>34.292989107346301</c:v>
                </c:pt>
                <c:pt idx="35">
                  <c:v>36.9442448384996</c:v>
                </c:pt>
                <c:pt idx="36">
                  <c:v>37.621297228088899</c:v>
                </c:pt>
                <c:pt idx="37">
                  <c:v>24.912344514970101</c:v>
                </c:pt>
                <c:pt idx="38">
                  <c:v>24.886736904880301</c:v>
                </c:pt>
                <c:pt idx="39">
                  <c:v>32.5719321131117</c:v>
                </c:pt>
                <c:pt idx="40">
                  <c:v>31.1841752290084</c:v>
                </c:pt>
                <c:pt idx="41">
                  <c:v>35.082586314278899</c:v>
                </c:pt>
                <c:pt idx="42">
                  <c:v>36.491664202081999</c:v>
                </c:pt>
                <c:pt idx="43">
                  <c:v>31.2298383914206</c:v>
                </c:pt>
                <c:pt idx="44">
                  <c:v>31.152844177108999</c:v>
                </c:pt>
                <c:pt idx="45">
                  <c:v>20.0990548051826</c:v>
                </c:pt>
                <c:pt idx="46">
                  <c:v>20.0163337076375</c:v>
                </c:pt>
                <c:pt idx="47">
                  <c:v>23.0816019017477</c:v>
                </c:pt>
                <c:pt idx="48">
                  <c:v>22.6231197371741</c:v>
                </c:pt>
                <c:pt idx="49">
                  <c:v>32.739169559554298</c:v>
                </c:pt>
                <c:pt idx="50">
                  <c:v>32.085079935575003</c:v>
                </c:pt>
                <c:pt idx="51">
                  <c:v>22.054588502415601</c:v>
                </c:pt>
                <c:pt idx="52">
                  <c:v>22.164980162074698</c:v>
                </c:pt>
                <c:pt idx="53">
                  <c:v>27.659581977633</c:v>
                </c:pt>
                <c:pt idx="54">
                  <c:v>27.336296734619399</c:v>
                </c:pt>
                <c:pt idx="55">
                  <c:v>30.965365734608401</c:v>
                </c:pt>
                <c:pt idx="56">
                  <c:v>31.1214697763088</c:v>
                </c:pt>
                <c:pt idx="57">
                  <c:v>25.353354352781398</c:v>
                </c:pt>
                <c:pt idx="58">
                  <c:v>25.624663131183102</c:v>
                </c:pt>
                <c:pt idx="59">
                  <c:v>28.0308162743518</c:v>
                </c:pt>
                <c:pt idx="60">
                  <c:v>26.682425619070202</c:v>
                </c:pt>
                <c:pt idx="61">
                  <c:v>26.578979139147599</c:v>
                </c:pt>
                <c:pt idx="62">
                  <c:v>26.624657604056502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50-4830-9F81-ECD670FB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51952"/>
        <c:axId val="866652368"/>
      </c:scatterChart>
      <c:valAx>
        <c:axId val="86665195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652368"/>
        <c:crosses val="autoZero"/>
        <c:crossBetween val="midCat"/>
      </c:valAx>
      <c:valAx>
        <c:axId val="86665236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651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Adjusted N1 vs. Allelic Ct - 69-70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Adjusted 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5181202549012795E-2"/>
                  <c:y val="0.363776888992721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1.0753x + 0.3472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0.861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('6970'!$B$2:$B$11,'6970'!$B$16:$B$43,'6970'!$B$48,'6970'!$B$54:$B$59,'6970'!$B$66:$B$81,'6970'!$B$88:$B$95,'6970'!$B$100:$B$105,'6970'!$B$112:$B$123,'6970'!$B$130:$B$133,'6970'!$B$136:$B$141,'6970'!$B$144:$B$157,'6970'!$B$160:$B$171,'6970'!$B$180:$B$261)</c:f>
              <c:numCache>
                <c:formatCode>###0.00;\-###0.00</c:formatCode>
                <c:ptCount val="205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21.442481808028798</c:v>
                </c:pt>
                <c:pt idx="11">
                  <c:v>21.490798947176401</c:v>
                </c:pt>
                <c:pt idx="12">
                  <c:v>21.9009768945592</c:v>
                </c:pt>
                <c:pt idx="13">
                  <c:v>21.1620228951112</c:v>
                </c:pt>
                <c:pt idx="14">
                  <c:v>29.015960516035001</c:v>
                </c:pt>
                <c:pt idx="15">
                  <c:v>28.944263998146699</c:v>
                </c:pt>
                <c:pt idx="16">
                  <c:v>24.4029902337161</c:v>
                </c:pt>
                <c:pt idx="17">
                  <c:v>24.522231196725201</c:v>
                </c:pt>
                <c:pt idx="18">
                  <c:v>23.695317964706099</c:v>
                </c:pt>
                <c:pt idx="19">
                  <c:v>23.010361998824401</c:v>
                </c:pt>
                <c:pt idx="20">
                  <c:v>23.361913698045502</c:v>
                </c:pt>
                <c:pt idx="21">
                  <c:v>23.520041198937299</c:v>
                </c:pt>
                <c:pt idx="22">
                  <c:v>26.7360577795674</c:v>
                </c:pt>
                <c:pt idx="23">
                  <c:v>27.430242505746001</c:v>
                </c:pt>
                <c:pt idx="24">
                  <c:v>16.9425051153606</c:v>
                </c:pt>
                <c:pt idx="25">
                  <c:v>17.432764640340299</c:v>
                </c:pt>
                <c:pt idx="26">
                  <c:v>22.418670544068402</c:v>
                </c:pt>
                <c:pt idx="27">
                  <c:v>22.864634245283501</c:v>
                </c:pt>
                <c:pt idx="28">
                  <c:v>22.458124747895301</c:v>
                </c:pt>
                <c:pt idx="29">
                  <c:v>22.347288348178399</c:v>
                </c:pt>
                <c:pt idx="30">
                  <c:v>26.418175879619501</c:v>
                </c:pt>
                <c:pt idx="31">
                  <c:v>26.350540635006901</c:v>
                </c:pt>
                <c:pt idx="32">
                  <c:v>19.363476299215101</c:v>
                </c:pt>
                <c:pt idx="33">
                  <c:v>19.1336564450704</c:v>
                </c:pt>
                <c:pt idx="34">
                  <c:v>25.467851734997101</c:v>
                </c:pt>
                <c:pt idx="35">
                  <c:v>23.184149428668501</c:v>
                </c:pt>
                <c:pt idx="36">
                  <c:v>16.692285531095099</c:v>
                </c:pt>
                <c:pt idx="37">
                  <c:v>16.446946702879998</c:v>
                </c:pt>
                <c:pt idx="38">
                  <c:v>30.758599583631199</c:v>
                </c:pt>
                <c:pt idx="39">
                  <c:v>22.259383948586301</c:v>
                </c:pt>
                <c:pt idx="40">
                  <c:v>22.029813425653401</c:v>
                </c:pt>
                <c:pt idx="41">
                  <c:v>27.403675624767001</c:v>
                </c:pt>
                <c:pt idx="42">
                  <c:v>26.717783302219502</c:v>
                </c:pt>
                <c:pt idx="43">
                  <c:v>22.2873807574701</c:v>
                </c:pt>
                <c:pt idx="44">
                  <c:v>21.630012492092199</c:v>
                </c:pt>
                <c:pt idx="45">
                  <c:v>24.283481902290301</c:v>
                </c:pt>
                <c:pt idx="46">
                  <c:v>24.284933714487401</c:v>
                </c:pt>
                <c:pt idx="47">
                  <c:v>26.034352122446499</c:v>
                </c:pt>
                <c:pt idx="48">
                  <c:v>26.2436326403067</c:v>
                </c:pt>
                <c:pt idx="49">
                  <c:v>34.6001632887249</c:v>
                </c:pt>
                <c:pt idx="50">
                  <c:v>43.833524337535302</c:v>
                </c:pt>
                <c:pt idx="51">
                  <c:v>22.5704778292253</c:v>
                </c:pt>
                <c:pt idx="52">
                  <c:v>22.597116271286399</c:v>
                </c:pt>
                <c:pt idx="53">
                  <c:v>21.153089500518099</c:v>
                </c:pt>
                <c:pt idx="54">
                  <c:v>20.978773694749901</c:v>
                </c:pt>
                <c:pt idx="55">
                  <c:v>19.928042412199101</c:v>
                </c:pt>
                <c:pt idx="56">
                  <c:v>20.655949282774099</c:v>
                </c:pt>
                <c:pt idx="57">
                  <c:v>24.4260824592101</c:v>
                </c:pt>
                <c:pt idx="58">
                  <c:v>24.267495861023502</c:v>
                </c:pt>
                <c:pt idx="59">
                  <c:v>18.729802048143501</c:v>
                </c:pt>
                <c:pt idx="60">
                  <c:v>20.014209418511101</c:v>
                </c:pt>
                <c:pt idx="61">
                  <c:v>21.401314913404502</c:v>
                </c:pt>
                <c:pt idx="62">
                  <c:v>18.759902942921599</c:v>
                </c:pt>
                <c:pt idx="63">
                  <c:v>26.8830792559325</c:v>
                </c:pt>
                <c:pt idx="64">
                  <c:v>25.4372787396189</c:v>
                </c:pt>
                <c:pt idx="65">
                  <c:v>26.772215063753499</c:v>
                </c:pt>
                <c:pt idx="66">
                  <c:v>27.220593495546002</c:v>
                </c:pt>
                <c:pt idx="67">
                  <c:v>29.507970334684401</c:v>
                </c:pt>
                <c:pt idx="68">
                  <c:v>29.833266409299998</c:v>
                </c:pt>
                <c:pt idx="69">
                  <c:v>16.2136334810737</c:v>
                </c:pt>
                <c:pt idx="70">
                  <c:v>17.491017674880901</c:v>
                </c:pt>
                <c:pt idx="71">
                  <c:v>29.1239029984052</c:v>
                </c:pt>
                <c:pt idx="72">
                  <c:v>28.167651784226599</c:v>
                </c:pt>
                <c:pt idx="73">
                  <c:v>18.1749008751307</c:v>
                </c:pt>
                <c:pt idx="74">
                  <c:v>17.1281692393251</c:v>
                </c:pt>
                <c:pt idx="75">
                  <c:v>16.919554191469899</c:v>
                </c:pt>
                <c:pt idx="76">
                  <c:v>17.138962175711999</c:v>
                </c:pt>
                <c:pt idx="77">
                  <c:v>24.499725052975801</c:v>
                </c:pt>
                <c:pt idx="78">
                  <c:v>23.912571155378199</c:v>
                </c:pt>
                <c:pt idx="79">
                  <c:v>19.792342082371299</c:v>
                </c:pt>
                <c:pt idx="80">
                  <c:v>17.8765508943283</c:v>
                </c:pt>
                <c:pt idx="81">
                  <c:v>23.387468318591299</c:v>
                </c:pt>
                <c:pt idx="82">
                  <c:v>23.104805844434001</c:v>
                </c:pt>
                <c:pt idx="83">
                  <c:v>24.2545987188455</c:v>
                </c:pt>
                <c:pt idx="84">
                  <c:v>24.093020848246301</c:v>
                </c:pt>
                <c:pt idx="85">
                  <c:v>24.247174635537998</c:v>
                </c:pt>
                <c:pt idx="86">
                  <c:v>25.090636872795699</c:v>
                </c:pt>
                <c:pt idx="87">
                  <c:v>26.417032813331002</c:v>
                </c:pt>
                <c:pt idx="88">
                  <c:v>26.250638981964801</c:v>
                </c:pt>
                <c:pt idx="89">
                  <c:v>27.1259536820573</c:v>
                </c:pt>
                <c:pt idx="90">
                  <c:v>28.339328243245198</c:v>
                </c:pt>
                <c:pt idx="91">
                  <c:v>23.6141115287475</c:v>
                </c:pt>
                <c:pt idx="92">
                  <c:v>23.553087268938299</c:v>
                </c:pt>
                <c:pt idx="93">
                  <c:v>30.003103756224402</c:v>
                </c:pt>
                <c:pt idx="94">
                  <c:v>28.444415595736299</c:v>
                </c:pt>
                <c:pt idx="95">
                  <c:v>20.555971626824199</c:v>
                </c:pt>
                <c:pt idx="96">
                  <c:v>20.519724334242401</c:v>
                </c:pt>
                <c:pt idx="97">
                  <c:v>22.287099391486201</c:v>
                </c:pt>
                <c:pt idx="98">
                  <c:v>21.763322556917501</c:v>
                </c:pt>
                <c:pt idx="99">
                  <c:v>24.0807362119956</c:v>
                </c:pt>
                <c:pt idx="100">
                  <c:v>23.305426657821801</c:v>
                </c:pt>
                <c:pt idx="101">
                  <c:v>23.068263928177299</c:v>
                </c:pt>
                <c:pt idx="102">
                  <c:v>23.334005386994001</c:v>
                </c:pt>
                <c:pt idx="103">
                  <c:v>29.8592139613984</c:v>
                </c:pt>
                <c:pt idx="104">
                  <c:v>27.244715516157498</c:v>
                </c:pt>
                <c:pt idx="105">
                  <c:v>25.999849821945801</c:v>
                </c:pt>
                <c:pt idx="106">
                  <c:v>26.830269873228598</c:v>
                </c:pt>
                <c:pt idx="107">
                  <c:v>23.161055234189199</c:v>
                </c:pt>
                <c:pt idx="108">
                  <c:v>22.7541303152728</c:v>
                </c:pt>
                <c:pt idx="109">
                  <c:v>27.500432911717802</c:v>
                </c:pt>
                <c:pt idx="110">
                  <c:v>25.735528904257698</c:v>
                </c:pt>
                <c:pt idx="111">
                  <c:v>27.920261476371401</c:v>
                </c:pt>
                <c:pt idx="112">
                  <c:v>27.060683231283001</c:v>
                </c:pt>
                <c:pt idx="113">
                  <c:v>16.1916525136911</c:v>
                </c:pt>
                <c:pt idx="114">
                  <c:v>15.561252165590099</c:v>
                </c:pt>
                <c:pt idx="115">
                  <c:v>27.067145621391699</c:v>
                </c:pt>
                <c:pt idx="116">
                  <c:v>27.137251236869201</c:v>
                </c:pt>
                <c:pt idx="117">
                  <c:v>29.148455648265099</c:v>
                </c:pt>
                <c:pt idx="118">
                  <c:v>27.168026848364601</c:v>
                </c:pt>
                <c:pt idx="119">
                  <c:v>27.631667088037201</c:v>
                </c:pt>
                <c:pt idx="120">
                  <c:v>27.4879256113812</c:v>
                </c:pt>
                <c:pt idx="121">
                  <c:v>27.278848231704099</c:v>
                </c:pt>
                <c:pt idx="122">
                  <c:v>28.302908322927301</c:v>
                </c:pt>
                <c:pt idx="123">
                  <c:v>16.973468366883299</c:v>
                </c:pt>
                <c:pt idx="124">
                  <c:v>17.468997643414301</c:v>
                </c:pt>
                <c:pt idx="125">
                  <c:v>24.453200282611501</c:v>
                </c:pt>
                <c:pt idx="126">
                  <c:v>24.348361085356</c:v>
                </c:pt>
                <c:pt idx="127">
                  <c:v>28.1684325043725</c:v>
                </c:pt>
                <c:pt idx="128">
                  <c:v>27.6733547776353</c:v>
                </c:pt>
                <c:pt idx="129">
                  <c:v>17.6726295176808</c:v>
                </c:pt>
                <c:pt idx="130">
                  <c:v>18.789990394816201</c:v>
                </c:pt>
                <c:pt idx="131">
                  <c:v>21.060231297074498</c:v>
                </c:pt>
                <c:pt idx="132">
                  <c:v>24.012753853316902</c:v>
                </c:pt>
                <c:pt idx="133">
                  <c:v>22.3635733331433</c:v>
                </c:pt>
                <c:pt idx="134">
                  <c:v>22.502013610773002</c:v>
                </c:pt>
                <c:pt idx="135">
                  <c:v>25.183735369251998</c:v>
                </c:pt>
                <c:pt idx="136">
                  <c:v>26.0720077526898</c:v>
                </c:pt>
                <c:pt idx="137">
                  <c:v>19.181346757658702</c:v>
                </c:pt>
                <c:pt idx="138">
                  <c:v>17.372042783585201</c:v>
                </c:pt>
                <c:pt idx="141">
                  <c:v>11.8785138222618</c:v>
                </c:pt>
                <c:pt idx="142">
                  <c:v>13.2112028506321</c:v>
                </c:pt>
                <c:pt idx="143">
                  <c:v>21.732483854325601</c:v>
                </c:pt>
                <c:pt idx="144">
                  <c:v>22.548202984617198</c:v>
                </c:pt>
                <c:pt idx="145">
                  <c:v>21.043911246703701</c:v>
                </c:pt>
                <c:pt idx="146">
                  <c:v>19.5685479628468</c:v>
                </c:pt>
                <c:pt idx="147">
                  <c:v>17.7530563524187</c:v>
                </c:pt>
                <c:pt idx="148">
                  <c:v>17.916742923402602</c:v>
                </c:pt>
                <c:pt idx="149">
                  <c:v>19.1373916005594</c:v>
                </c:pt>
                <c:pt idx="150">
                  <c:v>19.333444033177202</c:v>
                </c:pt>
                <c:pt idx="152">
                  <c:v>32.0332936443804</c:v>
                </c:pt>
                <c:pt idx="153">
                  <c:v>17.644288847859801</c:v>
                </c:pt>
                <c:pt idx="154">
                  <c:v>17.638505873794799</c:v>
                </c:pt>
                <c:pt idx="155">
                  <c:v>22.392307191514099</c:v>
                </c:pt>
                <c:pt idx="156">
                  <c:v>21.437434973632701</c:v>
                </c:pt>
                <c:pt idx="157">
                  <c:v>11.4087331981587</c:v>
                </c:pt>
                <c:pt idx="158">
                  <c:v>11.045207587615</c:v>
                </c:pt>
                <c:pt idx="159">
                  <c:v>15.9778638465386</c:v>
                </c:pt>
                <c:pt idx="160">
                  <c:v>14.4958064638276</c:v>
                </c:pt>
                <c:pt idx="161">
                  <c:v>17.021725676079001</c:v>
                </c:pt>
                <c:pt idx="162">
                  <c:v>16.7811208411607</c:v>
                </c:pt>
                <c:pt idx="163">
                  <c:v>16.036686894353299</c:v>
                </c:pt>
                <c:pt idx="164">
                  <c:v>17.460296942762401</c:v>
                </c:pt>
                <c:pt idx="165">
                  <c:v>23.628712577791799</c:v>
                </c:pt>
                <c:pt idx="166">
                  <c:v>23.262269708835699</c:v>
                </c:pt>
                <c:pt idx="167">
                  <c:v>20.093635808181201</c:v>
                </c:pt>
                <c:pt idx="168">
                  <c:v>18.733544236419402</c:v>
                </c:pt>
                <c:pt idx="169">
                  <c:v>23.886729228720402</c:v>
                </c:pt>
                <c:pt idx="170">
                  <c:v>22.725348870259101</c:v>
                </c:pt>
                <c:pt idx="171">
                  <c:v>28.994383737691201</c:v>
                </c:pt>
                <c:pt idx="172">
                  <c:v>28.9593408980239</c:v>
                </c:pt>
                <c:pt idx="173">
                  <c:v>29.8829550914583</c:v>
                </c:pt>
                <c:pt idx="174">
                  <c:v>29.360477855461401</c:v>
                </c:pt>
                <c:pt idx="177">
                  <c:v>17.4077870852926</c:v>
                </c:pt>
                <c:pt idx="178">
                  <c:v>17.875282646552101</c:v>
                </c:pt>
                <c:pt idx="179">
                  <c:v>26.442482363043101</c:v>
                </c:pt>
                <c:pt idx="180">
                  <c:v>27.891559394228999</c:v>
                </c:pt>
                <c:pt idx="181">
                  <c:v>29.663062264739398</c:v>
                </c:pt>
                <c:pt idx="182">
                  <c:v>28.396719915210198</c:v>
                </c:pt>
                <c:pt idx="183">
                  <c:v>23.541959516883399</c:v>
                </c:pt>
                <c:pt idx="184">
                  <c:v>23.5010330449077</c:v>
                </c:pt>
                <c:pt idx="185">
                  <c:v>11.574890226012201</c:v>
                </c:pt>
                <c:pt idx="186">
                  <c:v>12.4051729856125</c:v>
                </c:pt>
                <c:pt idx="187">
                  <c:v>37.014752690882297</c:v>
                </c:pt>
                <c:pt idx="188">
                  <c:v>35.994602538662697</c:v>
                </c:pt>
                <c:pt idx="189">
                  <c:v>16.279459380080599</c:v>
                </c:pt>
                <c:pt idx="190">
                  <c:v>16.109154306588799</c:v>
                </c:pt>
                <c:pt idx="191">
                  <c:v>24.5505511805815</c:v>
                </c:pt>
                <c:pt idx="192">
                  <c:v>24.392912481814299</c:v>
                </c:pt>
                <c:pt idx="193">
                  <c:v>15.3464745850252</c:v>
                </c:pt>
                <c:pt idx="194">
                  <c:v>15.5628613433135</c:v>
                </c:pt>
                <c:pt idx="195">
                  <c:v>20.808719953349101</c:v>
                </c:pt>
                <c:pt idx="196">
                  <c:v>21.173456964136601</c:v>
                </c:pt>
                <c:pt idx="197">
                  <c:v>25.803657926778499</c:v>
                </c:pt>
                <c:pt idx="198">
                  <c:v>25.922853149313401</c:v>
                </c:pt>
                <c:pt idx="199">
                  <c:v>21.687398823455801</c:v>
                </c:pt>
                <c:pt idx="200">
                  <c:v>18.377256711026401</c:v>
                </c:pt>
                <c:pt idx="201">
                  <c:v>17.064509978534701</c:v>
                </c:pt>
                <c:pt idx="202">
                  <c:v>17.257857463701299</c:v>
                </c:pt>
                <c:pt idx="203">
                  <c:v>21.002860301597899</c:v>
                </c:pt>
                <c:pt idx="204">
                  <c:v>21.112388836104099</c:v>
                </c:pt>
              </c:numCache>
            </c:numRef>
          </c:xVal>
          <c:yVal>
            <c:numRef>
              <c:f>('6970'!$C$2:$C$11,'6970'!$C$16:$C$43,'6970'!$C$48,'6970'!$C$54:$C$59,'6970'!$C$66:$C$69,'6970'!$C$70:$C$81,'6970'!$C$88:$C$95,'6970'!$C$100:$C$105,'6970'!$C$112:$C$123,'6970'!$C$130:$C$133,'6970'!$C$136:$C$141,'6970'!$C$144:$C$157,'6970'!$C$160:$C$171,'6970'!$C$180:$C$261)</c:f>
              <c:numCache>
                <c:formatCode>###0.00;\-###0.00</c:formatCode>
                <c:ptCount val="205"/>
                <c:pt idx="0">
                  <c:v>24.963254136702599</c:v>
                </c:pt>
                <c:pt idx="1">
                  <c:v>25.2403738935391</c:v>
                </c:pt>
                <c:pt idx="2">
                  <c:v>24.292692772485999</c:v>
                </c:pt>
                <c:pt idx="3">
                  <c:v>24.760839093247501</c:v>
                </c:pt>
                <c:pt idx="4">
                  <c:v>26.648487259994699</c:v>
                </c:pt>
                <c:pt idx="5">
                  <c:v>26.511591322859299</c:v>
                </c:pt>
                <c:pt idx="7">
                  <c:v>27.207699798178101</c:v>
                </c:pt>
                <c:pt idx="8">
                  <c:v>20.3689752974539</c:v>
                </c:pt>
                <c:pt idx="9">
                  <c:v>20.343195893881798</c:v>
                </c:pt>
                <c:pt idx="10">
                  <c:v>22.8461200497688</c:v>
                </c:pt>
                <c:pt idx="11">
                  <c:v>23.0156910447161</c:v>
                </c:pt>
                <c:pt idx="12">
                  <c:v>25.5099954795066</c:v>
                </c:pt>
                <c:pt idx="13">
                  <c:v>25.1276217092073</c:v>
                </c:pt>
                <c:pt idx="14">
                  <c:v>30.5934165145881</c:v>
                </c:pt>
                <c:pt idx="15">
                  <c:v>32.377943508405401</c:v>
                </c:pt>
                <c:pt idx="16">
                  <c:v>25.8943459903548</c:v>
                </c:pt>
                <c:pt idx="17">
                  <c:v>26.105318933946499</c:v>
                </c:pt>
                <c:pt idx="18">
                  <c:v>25.469378053196401</c:v>
                </c:pt>
                <c:pt idx="19">
                  <c:v>24.692798457923502</c:v>
                </c:pt>
                <c:pt idx="20">
                  <c:v>25.200715450125099</c:v>
                </c:pt>
                <c:pt idx="21">
                  <c:v>25.4601965088839</c:v>
                </c:pt>
                <c:pt idx="22">
                  <c:v>28.799680971279201</c:v>
                </c:pt>
                <c:pt idx="23">
                  <c:v>29.606689091728999</c:v>
                </c:pt>
                <c:pt idx="24">
                  <c:v>19.470674802519799</c:v>
                </c:pt>
                <c:pt idx="25">
                  <c:v>20.0128942707966</c:v>
                </c:pt>
                <c:pt idx="26">
                  <c:v>23.973520943910099</c:v>
                </c:pt>
                <c:pt idx="27">
                  <c:v>24.459810009782199</c:v>
                </c:pt>
                <c:pt idx="28">
                  <c:v>23.710345591321499</c:v>
                </c:pt>
                <c:pt idx="29">
                  <c:v>23.3404643156844</c:v>
                </c:pt>
                <c:pt idx="30">
                  <c:v>27.713948889161799</c:v>
                </c:pt>
                <c:pt idx="31">
                  <c:v>27.5651989968792</c:v>
                </c:pt>
                <c:pt idx="32">
                  <c:v>21.2274197620068</c:v>
                </c:pt>
                <c:pt idx="33">
                  <c:v>20.835135678692598</c:v>
                </c:pt>
                <c:pt idx="34">
                  <c:v>26.398004633282302</c:v>
                </c:pt>
                <c:pt idx="35">
                  <c:v>24.230373751810301</c:v>
                </c:pt>
                <c:pt idx="36">
                  <c:v>20.1144268448116</c:v>
                </c:pt>
                <c:pt idx="37">
                  <c:v>19.6935736684846</c:v>
                </c:pt>
                <c:pt idx="39">
                  <c:v>24.228299551803499</c:v>
                </c:pt>
                <c:pt idx="40">
                  <c:v>23.936285888352799</c:v>
                </c:pt>
                <c:pt idx="41">
                  <c:v>28.601031848202499</c:v>
                </c:pt>
                <c:pt idx="42">
                  <c:v>28.3921801006043</c:v>
                </c:pt>
                <c:pt idx="43">
                  <c:v>23.6743584545079</c:v>
                </c:pt>
                <c:pt idx="44">
                  <c:v>22.921197787414702</c:v>
                </c:pt>
                <c:pt idx="45">
                  <c:v>37.068063046540502</c:v>
                </c:pt>
                <c:pt idx="46">
                  <c:v>25.7126066464164</c:v>
                </c:pt>
                <c:pt idx="47">
                  <c:v>27.1756643650941</c:v>
                </c:pt>
                <c:pt idx="48">
                  <c:v>27.612067686646501</c:v>
                </c:pt>
                <c:pt idx="51">
                  <c:v>25.0517838653033</c:v>
                </c:pt>
                <c:pt idx="52">
                  <c:v>25.0666767702443</c:v>
                </c:pt>
                <c:pt idx="53">
                  <c:v>23.1629521678686</c:v>
                </c:pt>
                <c:pt idx="54">
                  <c:v>22.8376399244517</c:v>
                </c:pt>
                <c:pt idx="55">
                  <c:v>21.849072352743502</c:v>
                </c:pt>
                <c:pt idx="56">
                  <c:v>22.506897306819901</c:v>
                </c:pt>
                <c:pt idx="57">
                  <c:v>26.371269455783501</c:v>
                </c:pt>
                <c:pt idx="58">
                  <c:v>25.899690026237899</c:v>
                </c:pt>
                <c:pt idx="59">
                  <c:v>20.509095008271601</c:v>
                </c:pt>
                <c:pt idx="60">
                  <c:v>21.641771752867299</c:v>
                </c:pt>
                <c:pt idx="61">
                  <c:v>23.3758548489979</c:v>
                </c:pt>
                <c:pt idx="62">
                  <c:v>20.7183721099147</c:v>
                </c:pt>
                <c:pt idx="63">
                  <c:v>27.4114019552391</c:v>
                </c:pt>
                <c:pt idx="64">
                  <c:v>26.6542667479901</c:v>
                </c:pt>
                <c:pt idx="65">
                  <c:v>27.4863662178774</c:v>
                </c:pt>
                <c:pt idx="66">
                  <c:v>27.918413720290999</c:v>
                </c:pt>
                <c:pt idx="67">
                  <c:v>32.204405031440999</c:v>
                </c:pt>
                <c:pt idx="68">
                  <c:v>31.538077170822401</c:v>
                </c:pt>
                <c:pt idx="69">
                  <c:v>18.071107020991199</c:v>
                </c:pt>
                <c:pt idx="70">
                  <c:v>19.010262742232999</c:v>
                </c:pt>
                <c:pt idx="71">
                  <c:v>31.225322169282801</c:v>
                </c:pt>
                <c:pt idx="72">
                  <c:v>29.635140910390898</c:v>
                </c:pt>
                <c:pt idx="73">
                  <c:v>20.777008183237498</c:v>
                </c:pt>
                <c:pt idx="74">
                  <c:v>19.906292935202</c:v>
                </c:pt>
                <c:pt idx="75">
                  <c:v>18.256715288184299</c:v>
                </c:pt>
                <c:pt idx="76">
                  <c:v>18.745569219800299</c:v>
                </c:pt>
                <c:pt idx="77">
                  <c:v>26.1318022359136</c:v>
                </c:pt>
                <c:pt idx="78">
                  <c:v>25.670648515327098</c:v>
                </c:pt>
                <c:pt idx="79">
                  <c:v>21.773341318183601</c:v>
                </c:pt>
                <c:pt idx="80">
                  <c:v>19.815241549472901</c:v>
                </c:pt>
                <c:pt idx="81">
                  <c:v>25.048778319929198</c:v>
                </c:pt>
                <c:pt idx="82">
                  <c:v>25.054623765611201</c:v>
                </c:pt>
                <c:pt idx="83">
                  <c:v>26.524857304607501</c:v>
                </c:pt>
                <c:pt idx="84">
                  <c:v>26.267624411836302</c:v>
                </c:pt>
                <c:pt idx="85">
                  <c:v>25.250132898615298</c:v>
                </c:pt>
                <c:pt idx="86">
                  <c:v>25.910627326971301</c:v>
                </c:pt>
                <c:pt idx="87">
                  <c:v>28.286681776936</c:v>
                </c:pt>
                <c:pt idx="88">
                  <c:v>28.883389104682799</c:v>
                </c:pt>
                <c:pt idx="89">
                  <c:v>28.3707999614066</c:v>
                </c:pt>
                <c:pt idx="90">
                  <c:v>29.506177430805899</c:v>
                </c:pt>
                <c:pt idx="91">
                  <c:v>24.682199149513</c:v>
                </c:pt>
                <c:pt idx="92">
                  <c:v>24.485760944440099</c:v>
                </c:pt>
                <c:pt idx="93">
                  <c:v>30.758170782358999</c:v>
                </c:pt>
                <c:pt idx="94">
                  <c:v>29.469395383317</c:v>
                </c:pt>
                <c:pt idx="95">
                  <c:v>21.8437949950888</c:v>
                </c:pt>
                <c:pt idx="96">
                  <c:v>21.984027270535201</c:v>
                </c:pt>
                <c:pt idx="97">
                  <c:v>23.816373138090601</c:v>
                </c:pt>
                <c:pt idx="98">
                  <c:v>23.286032514461901</c:v>
                </c:pt>
                <c:pt idx="99">
                  <c:v>25.796389051617901</c:v>
                </c:pt>
                <c:pt idx="100">
                  <c:v>25.293365878086401</c:v>
                </c:pt>
                <c:pt idx="101">
                  <c:v>24.6514455352855</c:v>
                </c:pt>
                <c:pt idx="102">
                  <c:v>25.0290025651191</c:v>
                </c:pt>
                <c:pt idx="104">
                  <c:v>33.532526270626398</c:v>
                </c:pt>
                <c:pt idx="105">
                  <c:v>27.382970758402301</c:v>
                </c:pt>
                <c:pt idx="106">
                  <c:v>29.1730898698933</c:v>
                </c:pt>
                <c:pt idx="107">
                  <c:v>23.562124117150699</c:v>
                </c:pt>
                <c:pt idx="108">
                  <c:v>23.4746711254618</c:v>
                </c:pt>
                <c:pt idx="109">
                  <c:v>28.938473243134698</c:v>
                </c:pt>
                <c:pt idx="110">
                  <c:v>27.399856800425201</c:v>
                </c:pt>
                <c:pt idx="111">
                  <c:v>28.726851416245498</c:v>
                </c:pt>
                <c:pt idx="112">
                  <c:v>28.222888876077</c:v>
                </c:pt>
                <c:pt idx="113">
                  <c:v>17.523648167596502</c:v>
                </c:pt>
                <c:pt idx="114">
                  <c:v>17.3154822350978</c:v>
                </c:pt>
                <c:pt idx="115">
                  <c:v>28.1653676814589</c:v>
                </c:pt>
                <c:pt idx="116">
                  <c:v>28.571178671259499</c:v>
                </c:pt>
                <c:pt idx="117">
                  <c:v>32.627421818057698</c:v>
                </c:pt>
                <c:pt idx="118">
                  <c:v>28.417499745479699</c:v>
                </c:pt>
                <c:pt idx="119">
                  <c:v>31.9699407337121</c:v>
                </c:pt>
                <c:pt idx="120">
                  <c:v>29.912388739074402</c:v>
                </c:pt>
                <c:pt idx="121">
                  <c:v>28.594592035045501</c:v>
                </c:pt>
                <c:pt idx="122">
                  <c:v>29.214467155993301</c:v>
                </c:pt>
                <c:pt idx="123">
                  <c:v>18.6516855014298</c:v>
                </c:pt>
                <c:pt idx="124">
                  <c:v>19.087618124318499</c:v>
                </c:pt>
                <c:pt idx="125">
                  <c:v>26.0668489654993</c:v>
                </c:pt>
                <c:pt idx="126">
                  <c:v>25.740179647907699</c:v>
                </c:pt>
                <c:pt idx="127">
                  <c:v>42.738020609784797</c:v>
                </c:pt>
                <c:pt idx="128">
                  <c:v>29.214850723842702</c:v>
                </c:pt>
                <c:pt idx="129">
                  <c:v>19.3953680863949</c:v>
                </c:pt>
                <c:pt idx="130">
                  <c:v>20.094833980123202</c:v>
                </c:pt>
                <c:pt idx="131">
                  <c:v>23.420158662097201</c:v>
                </c:pt>
                <c:pt idx="132">
                  <c:v>25.940252824695801</c:v>
                </c:pt>
                <c:pt idx="133">
                  <c:v>23.913753457595298</c:v>
                </c:pt>
                <c:pt idx="134">
                  <c:v>23.930162041666701</c:v>
                </c:pt>
                <c:pt idx="135">
                  <c:v>29.105217892971599</c:v>
                </c:pt>
                <c:pt idx="136">
                  <c:v>37.794189661715599</c:v>
                </c:pt>
                <c:pt idx="137">
                  <c:v>21.205618280040699</c:v>
                </c:pt>
                <c:pt idx="138">
                  <c:v>18.775913997272401</c:v>
                </c:pt>
                <c:pt idx="141">
                  <c:v>13.2672186007478</c:v>
                </c:pt>
                <c:pt idx="142">
                  <c:v>15.0326673872919</c:v>
                </c:pt>
                <c:pt idx="143">
                  <c:v>23.4317571114691</c:v>
                </c:pt>
                <c:pt idx="144">
                  <c:v>24.392636145744198</c:v>
                </c:pt>
                <c:pt idx="145">
                  <c:v>22.366791360932801</c:v>
                </c:pt>
                <c:pt idx="146">
                  <c:v>21.172874893250501</c:v>
                </c:pt>
                <c:pt idx="147">
                  <c:v>18.586769742914498</c:v>
                </c:pt>
                <c:pt idx="148">
                  <c:v>18.638633974491601</c:v>
                </c:pt>
                <c:pt idx="149">
                  <c:v>20.689226586076501</c:v>
                </c:pt>
                <c:pt idx="150">
                  <c:v>21.000307862514301</c:v>
                </c:pt>
                <c:pt idx="153">
                  <c:v>18.878665853412802</c:v>
                </c:pt>
                <c:pt idx="154">
                  <c:v>18.824435034193399</c:v>
                </c:pt>
                <c:pt idx="155">
                  <c:v>23.536929901068799</c:v>
                </c:pt>
                <c:pt idx="156">
                  <c:v>22.619057606295101</c:v>
                </c:pt>
                <c:pt idx="157">
                  <c:v>13.564551982932899</c:v>
                </c:pt>
                <c:pt idx="158">
                  <c:v>13.2492311492067</c:v>
                </c:pt>
                <c:pt idx="159">
                  <c:v>17.521742061832501</c:v>
                </c:pt>
                <c:pt idx="160">
                  <c:v>16.1321069712404</c:v>
                </c:pt>
                <c:pt idx="161">
                  <c:v>18.431797888544999</c:v>
                </c:pt>
                <c:pt idx="162">
                  <c:v>18.092728481794499</c:v>
                </c:pt>
                <c:pt idx="163">
                  <c:v>17.516774867229199</c:v>
                </c:pt>
                <c:pt idx="164">
                  <c:v>18.746772454277099</c:v>
                </c:pt>
                <c:pt idx="165">
                  <c:v>25.668008652805302</c:v>
                </c:pt>
                <c:pt idx="166">
                  <c:v>25.148418897042099</c:v>
                </c:pt>
                <c:pt idx="167">
                  <c:v>22.910691823098801</c:v>
                </c:pt>
                <c:pt idx="168">
                  <c:v>22.051761160157699</c:v>
                </c:pt>
                <c:pt idx="169">
                  <c:v>24.738010347092501</c:v>
                </c:pt>
                <c:pt idx="170">
                  <c:v>23.697389733094901</c:v>
                </c:pt>
                <c:pt idx="171">
                  <c:v>31.683044403003301</c:v>
                </c:pt>
                <c:pt idx="172">
                  <c:v>31.60863728979</c:v>
                </c:pt>
                <c:pt idx="173">
                  <c:v>44.359072648315497</c:v>
                </c:pt>
                <c:pt idx="174">
                  <c:v>32.269153893343002</c:v>
                </c:pt>
                <c:pt idx="177">
                  <c:v>18.662794887817</c:v>
                </c:pt>
                <c:pt idx="178">
                  <c:v>19.176844044894999</c:v>
                </c:pt>
                <c:pt idx="183">
                  <c:v>28.5584035154899</c:v>
                </c:pt>
                <c:pt idx="184">
                  <c:v>28.690791770245902</c:v>
                </c:pt>
                <c:pt idx="185">
                  <c:v>13.0349774554447</c:v>
                </c:pt>
                <c:pt idx="186">
                  <c:v>13.400402496058099</c:v>
                </c:pt>
                <c:pt idx="189">
                  <c:v>17.472330750126599</c:v>
                </c:pt>
                <c:pt idx="190">
                  <c:v>17.263744805355401</c:v>
                </c:pt>
                <c:pt idx="191">
                  <c:v>26.050969776031302</c:v>
                </c:pt>
                <c:pt idx="192">
                  <c:v>26.051471206184701</c:v>
                </c:pt>
                <c:pt idx="193">
                  <c:v>16.908668572155999</c:v>
                </c:pt>
                <c:pt idx="194">
                  <c:v>17.075907554667499</c:v>
                </c:pt>
                <c:pt idx="195">
                  <c:v>22.069432272809099</c:v>
                </c:pt>
                <c:pt idx="196">
                  <c:v>22.323618807452601</c:v>
                </c:pt>
                <c:pt idx="197">
                  <c:v>27.6246138152434</c:v>
                </c:pt>
                <c:pt idx="198">
                  <c:v>28.605558419969199</c:v>
                </c:pt>
                <c:pt idx="199">
                  <c:v>24.126973655060102</c:v>
                </c:pt>
                <c:pt idx="200">
                  <c:v>21.6351317085247</c:v>
                </c:pt>
                <c:pt idx="201">
                  <c:v>19.474477382509299</c:v>
                </c:pt>
                <c:pt idx="202">
                  <c:v>19.828484278079198</c:v>
                </c:pt>
                <c:pt idx="203">
                  <c:v>22.3695976500426</c:v>
                </c:pt>
                <c:pt idx="204">
                  <c:v>22.328456890060298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DC-4F3E-A6FA-BF402E41710C}"/>
            </c:ext>
          </c:extLst>
        </c:ser>
        <c:ser>
          <c:idx val="1"/>
          <c:order val="1"/>
          <c:tx>
            <c:v>Adjusted 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backward val="15"/>
            <c:dispRSqr val="1"/>
            <c:dispEq val="1"/>
            <c:trendlineLbl>
              <c:layout>
                <c:manualLayout>
                  <c:x val="-3.6918444558315111E-2"/>
                  <c:y val="0.4396206236672106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0.9656x + 1.4599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0.9624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('6970'!$B$12:$B$15,'6970'!$B$44:$B$53,'6970'!$B$60:$B$65,'6970'!$B$70:$B$71,'6970'!$B$82:$B$87,'6970'!$B$96:$B$99,'6970'!$B$106:$B$111,'6970'!$B$124:$B$129,'6970'!$B$134:$B$135,'6970'!$B$142:$B$143,'6970'!$B$158:$B$159,'6970'!$D$172:$D$179)</c:f>
              <c:numCache>
                <c:formatCode>###0.00;\-###0.00</c:formatCode>
                <c:ptCount val="58"/>
                <c:pt idx="0">
                  <c:v>18.165658659241998</c:v>
                </c:pt>
                <c:pt idx="1">
                  <c:v>17.507444746415199</c:v>
                </c:pt>
                <c:pt idx="2">
                  <c:v>21.294388143140502</c:v>
                </c:pt>
                <c:pt idx="3">
                  <c:v>22.444155572596902</c:v>
                </c:pt>
                <c:pt idx="4">
                  <c:v>19.706997773110199</c:v>
                </c:pt>
                <c:pt idx="5">
                  <c:v>18.517112948155201</c:v>
                </c:pt>
                <c:pt idx="6">
                  <c:v>23.3599996113023</c:v>
                </c:pt>
                <c:pt idx="7">
                  <c:v>23.246918345970801</c:v>
                </c:pt>
                <c:pt idx="8">
                  <c:v>30.758599583631199</c:v>
                </c:pt>
                <c:pt idx="9">
                  <c:v>26.079110591737201</c:v>
                </c:pt>
                <c:pt idx="10">
                  <c:v>18.488861580338298</c:v>
                </c:pt>
                <c:pt idx="11">
                  <c:v>18.610926782503999</c:v>
                </c:pt>
                <c:pt idx="12">
                  <c:v>23.144928661887398</c:v>
                </c:pt>
                <c:pt idx="13">
                  <c:v>23.390588397390001</c:v>
                </c:pt>
                <c:pt idx="14">
                  <c:v>23.846687903998902</c:v>
                </c:pt>
                <c:pt idx="15">
                  <c:v>22.174412174935899</c:v>
                </c:pt>
                <c:pt idx="16">
                  <c:v>26.1550427727095</c:v>
                </c:pt>
                <c:pt idx="17">
                  <c:v>26.201559871407898</c:v>
                </c:pt>
                <c:pt idx="18">
                  <c:v>20.557885088195199</c:v>
                </c:pt>
                <c:pt idx="19">
                  <c:v>20.107805796138901</c:v>
                </c:pt>
                <c:pt idx="20">
                  <c:v>34.6001632887249</c:v>
                </c:pt>
                <c:pt idx="21">
                  <c:v>43.833524337535302</c:v>
                </c:pt>
                <c:pt idx="22">
                  <c:v>24.297479023374802</c:v>
                </c:pt>
                <c:pt idx="23">
                  <c:v>24.932367806090099</c:v>
                </c:pt>
                <c:pt idx="24">
                  <c:v>16.396858316696299</c:v>
                </c:pt>
                <c:pt idx="25">
                  <c:v>16.900375814960999</c:v>
                </c:pt>
                <c:pt idx="26">
                  <c:v>26.5268649467655</c:v>
                </c:pt>
                <c:pt idx="27">
                  <c:v>26.855060673226099</c:v>
                </c:pt>
                <c:pt idx="28">
                  <c:v>21.559863519598601</c:v>
                </c:pt>
                <c:pt idx="29">
                  <c:v>20.898863956881002</c:v>
                </c:pt>
                <c:pt idx="30">
                  <c:v>23.734079853301601</c:v>
                </c:pt>
                <c:pt idx="31">
                  <c:v>23.925490084601499</c:v>
                </c:pt>
                <c:pt idx="32">
                  <c:v>26.496914779722399</c:v>
                </c:pt>
                <c:pt idx="33">
                  <c:v>26.764160102233198</c:v>
                </c:pt>
                <c:pt idx="34">
                  <c:v>21.390464362741898</c:v>
                </c:pt>
                <c:pt idx="35">
                  <c:v>21.692722912491799</c:v>
                </c:pt>
                <c:pt idx="36">
                  <c:v>18.369605737622599</c:v>
                </c:pt>
                <c:pt idx="37">
                  <c:v>18.677258150385398</c:v>
                </c:pt>
                <c:pt idx="38">
                  <c:v>27.0279792811966</c:v>
                </c:pt>
                <c:pt idx="39">
                  <c:v>25.775022711372301</c:v>
                </c:pt>
                <c:pt idx="40">
                  <c:v>26.007173340649501</c:v>
                </c:pt>
                <c:pt idx="41">
                  <c:v>25.420900744998601</c:v>
                </c:pt>
                <c:pt idx="42">
                  <c:v>20.5446732268597</c:v>
                </c:pt>
                <c:pt idx="43">
                  <c:v>19.658401816718001</c:v>
                </c:pt>
                <c:pt idx="44">
                  <c:v>23.835516526728298</c:v>
                </c:pt>
                <c:pt idx="45">
                  <c:v>24.064266634971201</c:v>
                </c:pt>
                <c:pt idx="46">
                  <c:v>25.034874935874299</c:v>
                </c:pt>
                <c:pt idx="47">
                  <c:v>22.933536431611699</c:v>
                </c:pt>
                <c:pt idx="48">
                  <c:v>19.128879728179701</c:v>
                </c:pt>
                <c:pt idx="49">
                  <c:v>18.643084980762801</c:v>
                </c:pt>
                <c:pt idx="50">
                  <c:v>26.132792949112801</c:v>
                </c:pt>
                <c:pt idx="51">
                  <c:v>25.609337382991999</c:v>
                </c:pt>
                <c:pt idx="52">
                  <c:v>27.283367637234502</c:v>
                </c:pt>
                <c:pt idx="53">
                  <c:v>25.8455869985081</c:v>
                </c:pt>
                <c:pt idx="54">
                  <c:v>27.470506517941399</c:v>
                </c:pt>
                <c:pt idx="55">
                  <c:v>27.935283700576999</c:v>
                </c:pt>
                <c:pt idx="56">
                  <c:v>24.098031468882901</c:v>
                </c:pt>
                <c:pt idx="57">
                  <c:v>24.3239998439728</c:v>
                </c:pt>
              </c:numCache>
            </c:numRef>
          </c:xVal>
          <c:yVal>
            <c:numRef>
              <c:f>('6970'!$D$12:$D$15,'6970'!$D$44:$D$53,'6970'!$D$60:$D$65,'6970'!$D$70:$D$71,'6970'!$D$82:$D$87,'6970'!$D$96:$D$99,'6970'!$D$106:$D$111,'6970'!$D$124:$D$129,'6970'!$D$134:$D$135,'6970'!$D$142:$D$143,'6970'!$D$158:$D$159,'6970'!$D$172:$D$179)</c:f>
              <c:numCache>
                <c:formatCode>###0.00;\-###0.00</c:formatCode>
                <c:ptCount val="58"/>
                <c:pt idx="0">
                  <c:v>18.745436952396499</c:v>
                </c:pt>
                <c:pt idx="1">
                  <c:v>18.104185342784302</c:v>
                </c:pt>
                <c:pt idx="2">
                  <c:v>21.8067534437094</c:v>
                </c:pt>
                <c:pt idx="3">
                  <c:v>23.0646019300512</c:v>
                </c:pt>
                <c:pt idx="4">
                  <c:v>21.138299497013399</c:v>
                </c:pt>
                <c:pt idx="5">
                  <c:v>19.841809637587499</c:v>
                </c:pt>
                <c:pt idx="6">
                  <c:v>24.618885777445001</c:v>
                </c:pt>
                <c:pt idx="7">
                  <c:v>24.397809463732798</c:v>
                </c:pt>
                <c:pt idx="9">
                  <c:v>28.429627067911699</c:v>
                </c:pt>
                <c:pt idx="10">
                  <c:v>18.983728447790501</c:v>
                </c:pt>
                <c:pt idx="11">
                  <c:v>19.1530302904476</c:v>
                </c:pt>
                <c:pt idx="12">
                  <c:v>24.181997175588599</c:v>
                </c:pt>
                <c:pt idx="13">
                  <c:v>24.527320988097198</c:v>
                </c:pt>
                <c:pt idx="14">
                  <c:v>24.645609916882201</c:v>
                </c:pt>
                <c:pt idx="15">
                  <c:v>22.9354013982454</c:v>
                </c:pt>
                <c:pt idx="16">
                  <c:v>27.608220636696299</c:v>
                </c:pt>
                <c:pt idx="17">
                  <c:v>27.1665301863674</c:v>
                </c:pt>
                <c:pt idx="18">
                  <c:v>22.136527797736999</c:v>
                </c:pt>
                <c:pt idx="19">
                  <c:v>21.21617081546</c:v>
                </c:pt>
                <c:pt idx="22">
                  <c:v>25.691227638471801</c:v>
                </c:pt>
                <c:pt idx="23">
                  <c:v>26.319882294055098</c:v>
                </c:pt>
                <c:pt idx="24">
                  <c:v>17.682461551884799</c:v>
                </c:pt>
                <c:pt idx="25">
                  <c:v>18.2590057326289</c:v>
                </c:pt>
                <c:pt idx="26">
                  <c:v>27.4862027374269</c:v>
                </c:pt>
                <c:pt idx="27">
                  <c:v>28.255974964240501</c:v>
                </c:pt>
                <c:pt idx="28">
                  <c:v>22.282068524909899</c:v>
                </c:pt>
                <c:pt idx="29">
                  <c:v>21.831751056342</c:v>
                </c:pt>
                <c:pt idx="30">
                  <c:v>24.147359810029599</c:v>
                </c:pt>
                <c:pt idx="31">
                  <c:v>24.160150987206801</c:v>
                </c:pt>
                <c:pt idx="32">
                  <c:v>26.247917094993699</c:v>
                </c:pt>
                <c:pt idx="33">
                  <c:v>25.6522445976893</c:v>
                </c:pt>
                <c:pt idx="34">
                  <c:v>22.547622500193601</c:v>
                </c:pt>
                <c:pt idx="35">
                  <c:v>22.901609217777999</c:v>
                </c:pt>
                <c:pt idx="36">
                  <c:v>18.430850997908401</c:v>
                </c:pt>
                <c:pt idx="37">
                  <c:v>18.6540644340716</c:v>
                </c:pt>
                <c:pt idx="38">
                  <c:v>27.2242320229205</c:v>
                </c:pt>
                <c:pt idx="39">
                  <c:v>26.376157073959501</c:v>
                </c:pt>
                <c:pt idx="40">
                  <c:v>26.7930599920589</c:v>
                </c:pt>
                <c:pt idx="41">
                  <c:v>26.538122736238702</c:v>
                </c:pt>
                <c:pt idx="42">
                  <c:v>20.490191221660599</c:v>
                </c:pt>
                <c:pt idx="43">
                  <c:v>19.9763491191359</c:v>
                </c:pt>
                <c:pt idx="44">
                  <c:v>25.009586504300401</c:v>
                </c:pt>
                <c:pt idx="45">
                  <c:v>25.021066392145102</c:v>
                </c:pt>
                <c:pt idx="46">
                  <c:v>24.974235438200399</c:v>
                </c:pt>
                <c:pt idx="47">
                  <c:v>23.171686009777599</c:v>
                </c:pt>
                <c:pt idx="48">
                  <c:v>19.597161714826601</c:v>
                </c:pt>
                <c:pt idx="49">
                  <c:v>18.9936641914801</c:v>
                </c:pt>
                <c:pt idx="50">
                  <c:v>26.132792949112801</c:v>
                </c:pt>
                <c:pt idx="51">
                  <c:v>25.609337382991999</c:v>
                </c:pt>
                <c:pt idx="52">
                  <c:v>27.283367637234502</c:v>
                </c:pt>
                <c:pt idx="53">
                  <c:v>25.8455869985081</c:v>
                </c:pt>
                <c:pt idx="54">
                  <c:v>27.470506517941399</c:v>
                </c:pt>
                <c:pt idx="55">
                  <c:v>27.935283700576999</c:v>
                </c:pt>
                <c:pt idx="56">
                  <c:v>24.098031468882901</c:v>
                </c:pt>
                <c:pt idx="57">
                  <c:v>24.3239998439728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DC-4F3E-A6FA-BF402E41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127168"/>
        <c:axId val="1548120928"/>
      </c:scatterChart>
      <c:valAx>
        <c:axId val="1548127168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120928"/>
        <c:crosses val="autoZero"/>
        <c:crossBetween val="midCat"/>
      </c:valAx>
      <c:valAx>
        <c:axId val="154812092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127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Ct by Sample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6970'!$B$2:$B$7,'6970'!$B$9:$B$11,'6970'!$B$16:$B$43,'6970'!$B$54:$B$59,'6970'!$B$67:$B$69,'6970'!$B$72:$B$81,'6970'!$B$88:$B$95,'6970'!$B$100:$B$105,'6970'!$B$112:$B$123,'6970'!$B$130:$B$133,'6970'!$B$136:$B$141,'6970'!$B$144:$B$149,'6970'!$B$152:$B$157,'6970'!$B$160:$B$171,'6970'!$B$180:$B$183,'6970'!$B$185:$B$192,'6970'!$B$194:$B$195,'6970'!$B$198:$B$207,'6970'!$B$210:$B$229,'6970'!$B$231,'6970'!$B$234:$B$235,'6970'!$B$241:$B$243,'6970'!$B$246:$B$261)</c:f>
              <c:numCache>
                <c:formatCode>###0.00;\-###0.00</c:formatCode>
                <c:ptCount val="182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6">
                  <c:v>25.8006453762642</c:v>
                </c:pt>
                <c:pt idx="7">
                  <c:v>19.076464784271899</c:v>
                </c:pt>
                <c:pt idx="8">
                  <c:v>19.040304252133499</c:v>
                </c:pt>
                <c:pt idx="9">
                  <c:v>21.442481808028798</c:v>
                </c:pt>
                <c:pt idx="10">
                  <c:v>21.490798947176401</c:v>
                </c:pt>
                <c:pt idx="11">
                  <c:v>21.9009768945592</c:v>
                </c:pt>
                <c:pt idx="12">
                  <c:v>21.1620228951112</c:v>
                </c:pt>
                <c:pt idx="13">
                  <c:v>29.015960516035001</c:v>
                </c:pt>
                <c:pt idx="14">
                  <c:v>28.944263998146699</c:v>
                </c:pt>
                <c:pt idx="15">
                  <c:v>24.4029902337161</c:v>
                </c:pt>
                <c:pt idx="16">
                  <c:v>24.522231196725201</c:v>
                </c:pt>
                <c:pt idx="17">
                  <c:v>23.695317964706099</c:v>
                </c:pt>
                <c:pt idx="18">
                  <c:v>23.010361998824401</c:v>
                </c:pt>
                <c:pt idx="19">
                  <c:v>23.361913698045502</c:v>
                </c:pt>
                <c:pt idx="20">
                  <c:v>23.520041198937299</c:v>
                </c:pt>
                <c:pt idx="21">
                  <c:v>26.7360577795674</c:v>
                </c:pt>
                <c:pt idx="22">
                  <c:v>27.430242505746001</c:v>
                </c:pt>
                <c:pt idx="23">
                  <c:v>16.9425051153606</c:v>
                </c:pt>
                <c:pt idx="24">
                  <c:v>17.432764640340299</c:v>
                </c:pt>
                <c:pt idx="25">
                  <c:v>22.418670544068402</c:v>
                </c:pt>
                <c:pt idx="26">
                  <c:v>22.864634245283501</c:v>
                </c:pt>
                <c:pt idx="27">
                  <c:v>22.458124747895301</c:v>
                </c:pt>
                <c:pt idx="28">
                  <c:v>22.347288348178399</c:v>
                </c:pt>
                <c:pt idx="29">
                  <c:v>26.418175879619501</c:v>
                </c:pt>
                <c:pt idx="30">
                  <c:v>26.350540635006901</c:v>
                </c:pt>
                <c:pt idx="31">
                  <c:v>19.363476299215101</c:v>
                </c:pt>
                <c:pt idx="32">
                  <c:v>19.1336564450704</c:v>
                </c:pt>
                <c:pt idx="33">
                  <c:v>25.467851734997101</c:v>
                </c:pt>
                <c:pt idx="34">
                  <c:v>23.184149428668501</c:v>
                </c:pt>
                <c:pt idx="35">
                  <c:v>16.692285531095099</c:v>
                </c:pt>
                <c:pt idx="36">
                  <c:v>16.446946702879998</c:v>
                </c:pt>
                <c:pt idx="37">
                  <c:v>22.259383948586301</c:v>
                </c:pt>
                <c:pt idx="38">
                  <c:v>22.029813425653401</c:v>
                </c:pt>
                <c:pt idx="39">
                  <c:v>27.403675624767001</c:v>
                </c:pt>
                <c:pt idx="40">
                  <c:v>26.717783302219502</c:v>
                </c:pt>
                <c:pt idx="41">
                  <c:v>22.2873807574701</c:v>
                </c:pt>
                <c:pt idx="42">
                  <c:v>21.630012492092199</c:v>
                </c:pt>
                <c:pt idx="43">
                  <c:v>24.284933714487401</c:v>
                </c:pt>
                <c:pt idx="44">
                  <c:v>26.034352122446499</c:v>
                </c:pt>
                <c:pt idx="45">
                  <c:v>26.2436326403067</c:v>
                </c:pt>
                <c:pt idx="46">
                  <c:v>22.5704778292253</c:v>
                </c:pt>
                <c:pt idx="47">
                  <c:v>22.597116271286399</c:v>
                </c:pt>
                <c:pt idx="48">
                  <c:v>21.153089500518099</c:v>
                </c:pt>
                <c:pt idx="49">
                  <c:v>20.978773694749901</c:v>
                </c:pt>
                <c:pt idx="50">
                  <c:v>19.928042412199101</c:v>
                </c:pt>
                <c:pt idx="51">
                  <c:v>20.655949282774099</c:v>
                </c:pt>
                <c:pt idx="52">
                  <c:v>24.4260824592101</c:v>
                </c:pt>
                <c:pt idx="53">
                  <c:v>24.267495861023502</c:v>
                </c:pt>
                <c:pt idx="54">
                  <c:v>18.729802048143501</c:v>
                </c:pt>
                <c:pt idx="55">
                  <c:v>20.014209418511101</c:v>
                </c:pt>
                <c:pt idx="56">
                  <c:v>21.401314913404502</c:v>
                </c:pt>
                <c:pt idx="57">
                  <c:v>18.759902942921599</c:v>
                </c:pt>
                <c:pt idx="58">
                  <c:v>26.8830792559325</c:v>
                </c:pt>
                <c:pt idx="59">
                  <c:v>25.4372787396189</c:v>
                </c:pt>
                <c:pt idx="60">
                  <c:v>26.772215063753499</c:v>
                </c:pt>
                <c:pt idx="61">
                  <c:v>27.220593495546002</c:v>
                </c:pt>
                <c:pt idx="62">
                  <c:v>29.507970334684401</c:v>
                </c:pt>
                <c:pt idx="63">
                  <c:v>29.833266409299998</c:v>
                </c:pt>
                <c:pt idx="64">
                  <c:v>16.2136334810737</c:v>
                </c:pt>
                <c:pt idx="65">
                  <c:v>17.491017674880901</c:v>
                </c:pt>
                <c:pt idx="66">
                  <c:v>29.1239029984052</c:v>
                </c:pt>
                <c:pt idx="67">
                  <c:v>28.167651784226599</c:v>
                </c:pt>
                <c:pt idx="68">
                  <c:v>18.1749008751307</c:v>
                </c:pt>
                <c:pt idx="69">
                  <c:v>17.1281692393251</c:v>
                </c:pt>
                <c:pt idx="70">
                  <c:v>16.919554191469899</c:v>
                </c:pt>
                <c:pt idx="71">
                  <c:v>17.138962175711999</c:v>
                </c:pt>
                <c:pt idx="72">
                  <c:v>24.499725052975801</c:v>
                </c:pt>
                <c:pt idx="73">
                  <c:v>23.912571155378199</c:v>
                </c:pt>
                <c:pt idx="74">
                  <c:v>19.792342082371299</c:v>
                </c:pt>
                <c:pt idx="75">
                  <c:v>17.8765508943283</c:v>
                </c:pt>
                <c:pt idx="76">
                  <c:v>23.387468318591299</c:v>
                </c:pt>
                <c:pt idx="77">
                  <c:v>23.104805844434001</c:v>
                </c:pt>
                <c:pt idx="78">
                  <c:v>24.2545987188455</c:v>
                </c:pt>
                <c:pt idx="79">
                  <c:v>24.093020848246301</c:v>
                </c:pt>
                <c:pt idx="80">
                  <c:v>24.247174635537998</c:v>
                </c:pt>
                <c:pt idx="81">
                  <c:v>25.090636872795699</c:v>
                </c:pt>
                <c:pt idx="82">
                  <c:v>26.417032813331002</c:v>
                </c:pt>
                <c:pt idx="83">
                  <c:v>26.250638981964801</c:v>
                </c:pt>
                <c:pt idx="84">
                  <c:v>27.1259536820573</c:v>
                </c:pt>
                <c:pt idx="85">
                  <c:v>28.339328243245198</c:v>
                </c:pt>
                <c:pt idx="86">
                  <c:v>23.6141115287475</c:v>
                </c:pt>
                <c:pt idx="87">
                  <c:v>23.553087268938299</c:v>
                </c:pt>
                <c:pt idx="88">
                  <c:v>30.003103756224402</c:v>
                </c:pt>
                <c:pt idx="89">
                  <c:v>28.444415595736299</c:v>
                </c:pt>
                <c:pt idx="90">
                  <c:v>20.555971626824199</c:v>
                </c:pt>
                <c:pt idx="91">
                  <c:v>20.519724334242401</c:v>
                </c:pt>
                <c:pt idx="92">
                  <c:v>22.287099391486201</c:v>
                </c:pt>
                <c:pt idx="93">
                  <c:v>21.763322556917501</c:v>
                </c:pt>
                <c:pt idx="94">
                  <c:v>24.0807362119956</c:v>
                </c:pt>
                <c:pt idx="95">
                  <c:v>23.305426657821801</c:v>
                </c:pt>
                <c:pt idx="96">
                  <c:v>23.068263928177299</c:v>
                </c:pt>
                <c:pt idx="97">
                  <c:v>23.334005386994001</c:v>
                </c:pt>
                <c:pt idx="98">
                  <c:v>25.999849821945801</c:v>
                </c:pt>
                <c:pt idx="99">
                  <c:v>26.830269873228598</c:v>
                </c:pt>
                <c:pt idx="100">
                  <c:v>23.161055234189199</c:v>
                </c:pt>
                <c:pt idx="101">
                  <c:v>22.7541303152728</c:v>
                </c:pt>
                <c:pt idx="102">
                  <c:v>27.500432911717802</c:v>
                </c:pt>
                <c:pt idx="103">
                  <c:v>25.735528904257698</c:v>
                </c:pt>
                <c:pt idx="104">
                  <c:v>27.920261476371401</c:v>
                </c:pt>
                <c:pt idx="105">
                  <c:v>27.060683231283001</c:v>
                </c:pt>
                <c:pt idx="106">
                  <c:v>16.1916525136911</c:v>
                </c:pt>
                <c:pt idx="107">
                  <c:v>15.561252165590099</c:v>
                </c:pt>
                <c:pt idx="108">
                  <c:v>27.067145621391699</c:v>
                </c:pt>
                <c:pt idx="109">
                  <c:v>27.137251236869201</c:v>
                </c:pt>
                <c:pt idx="110">
                  <c:v>29.148455648265099</c:v>
                </c:pt>
                <c:pt idx="111">
                  <c:v>27.168026848364601</c:v>
                </c:pt>
                <c:pt idx="112">
                  <c:v>27.631667088037201</c:v>
                </c:pt>
                <c:pt idx="113">
                  <c:v>27.4879256113812</c:v>
                </c:pt>
                <c:pt idx="114">
                  <c:v>27.278848231704099</c:v>
                </c:pt>
                <c:pt idx="115">
                  <c:v>28.302908322927301</c:v>
                </c:pt>
                <c:pt idx="116">
                  <c:v>16.973468366883299</c:v>
                </c:pt>
                <c:pt idx="117">
                  <c:v>17.468997643414301</c:v>
                </c:pt>
                <c:pt idx="118">
                  <c:v>24.453200282611501</c:v>
                </c:pt>
                <c:pt idx="119">
                  <c:v>24.348361085356</c:v>
                </c:pt>
                <c:pt idx="120">
                  <c:v>27.6733547776353</c:v>
                </c:pt>
                <c:pt idx="121">
                  <c:v>17.6726295176808</c:v>
                </c:pt>
                <c:pt idx="122">
                  <c:v>18.789990394816201</c:v>
                </c:pt>
                <c:pt idx="123">
                  <c:v>21.060231297074498</c:v>
                </c:pt>
                <c:pt idx="124">
                  <c:v>24.012753853316902</c:v>
                </c:pt>
                <c:pt idx="125">
                  <c:v>22.3635733331433</c:v>
                </c:pt>
                <c:pt idx="126">
                  <c:v>22.502013610773002</c:v>
                </c:pt>
                <c:pt idx="127">
                  <c:v>25.183735369251998</c:v>
                </c:pt>
                <c:pt idx="128">
                  <c:v>19.181346757658702</c:v>
                </c:pt>
                <c:pt idx="129">
                  <c:v>17.372042783585201</c:v>
                </c:pt>
                <c:pt idx="130">
                  <c:v>11.8785138222618</c:v>
                </c:pt>
                <c:pt idx="131">
                  <c:v>13.2112028506321</c:v>
                </c:pt>
                <c:pt idx="132">
                  <c:v>21.732483854325601</c:v>
                </c:pt>
                <c:pt idx="133">
                  <c:v>22.548202984617198</c:v>
                </c:pt>
                <c:pt idx="134">
                  <c:v>21.043911246703701</c:v>
                </c:pt>
                <c:pt idx="135">
                  <c:v>19.5685479628468</c:v>
                </c:pt>
                <c:pt idx="136">
                  <c:v>17.7530563524187</c:v>
                </c:pt>
                <c:pt idx="137">
                  <c:v>17.916742923402602</c:v>
                </c:pt>
                <c:pt idx="138">
                  <c:v>19.1373916005594</c:v>
                </c:pt>
                <c:pt idx="139">
                  <c:v>19.333444033177202</c:v>
                </c:pt>
                <c:pt idx="140">
                  <c:v>17.644288847859801</c:v>
                </c:pt>
                <c:pt idx="141">
                  <c:v>17.638505873794799</c:v>
                </c:pt>
                <c:pt idx="142">
                  <c:v>22.392307191514099</c:v>
                </c:pt>
                <c:pt idx="143">
                  <c:v>21.437434973632701</c:v>
                </c:pt>
                <c:pt idx="144">
                  <c:v>11.4087331981587</c:v>
                </c:pt>
                <c:pt idx="145">
                  <c:v>11.045207587615</c:v>
                </c:pt>
                <c:pt idx="146">
                  <c:v>15.9778638465386</c:v>
                </c:pt>
                <c:pt idx="147">
                  <c:v>14.4958064638276</c:v>
                </c:pt>
                <c:pt idx="148">
                  <c:v>17.021725676079001</c:v>
                </c:pt>
                <c:pt idx="149">
                  <c:v>16.7811208411607</c:v>
                </c:pt>
                <c:pt idx="150">
                  <c:v>16.036686894353299</c:v>
                </c:pt>
                <c:pt idx="151">
                  <c:v>17.460296942762401</c:v>
                </c:pt>
                <c:pt idx="152">
                  <c:v>23.628712577791799</c:v>
                </c:pt>
                <c:pt idx="153">
                  <c:v>23.262269708835699</c:v>
                </c:pt>
                <c:pt idx="154">
                  <c:v>20.093635808181201</c:v>
                </c:pt>
                <c:pt idx="155">
                  <c:v>18.733544236419402</c:v>
                </c:pt>
                <c:pt idx="156">
                  <c:v>23.886729228720402</c:v>
                </c:pt>
                <c:pt idx="157">
                  <c:v>22.725348870259101</c:v>
                </c:pt>
                <c:pt idx="158">
                  <c:v>28.994383737691201</c:v>
                </c:pt>
                <c:pt idx="159">
                  <c:v>28.9593408980239</c:v>
                </c:pt>
                <c:pt idx="160">
                  <c:v>29.360477855461401</c:v>
                </c:pt>
                <c:pt idx="161">
                  <c:v>17.4077870852926</c:v>
                </c:pt>
                <c:pt idx="162">
                  <c:v>17.875282646552101</c:v>
                </c:pt>
                <c:pt idx="163">
                  <c:v>23.5010330449077</c:v>
                </c:pt>
                <c:pt idx="164">
                  <c:v>11.574890226012201</c:v>
                </c:pt>
                <c:pt idx="165">
                  <c:v>12.4051729856125</c:v>
                </c:pt>
                <c:pt idx="166">
                  <c:v>16.279459380080599</c:v>
                </c:pt>
                <c:pt idx="167">
                  <c:v>16.109154306588799</c:v>
                </c:pt>
                <c:pt idx="168">
                  <c:v>24.5505511805815</c:v>
                </c:pt>
                <c:pt idx="169">
                  <c:v>24.392912481814299</c:v>
                </c:pt>
                <c:pt idx="170">
                  <c:v>15.3464745850252</c:v>
                </c:pt>
                <c:pt idx="171">
                  <c:v>15.5628613433135</c:v>
                </c:pt>
                <c:pt idx="172">
                  <c:v>20.808719953349101</c:v>
                </c:pt>
                <c:pt idx="173">
                  <c:v>21.173456964136601</c:v>
                </c:pt>
                <c:pt idx="174">
                  <c:v>25.803657926778499</c:v>
                </c:pt>
                <c:pt idx="175">
                  <c:v>25.922853149313401</c:v>
                </c:pt>
                <c:pt idx="176">
                  <c:v>21.687398823455801</c:v>
                </c:pt>
                <c:pt idx="177">
                  <c:v>18.377256711026401</c:v>
                </c:pt>
                <c:pt idx="178">
                  <c:v>17.064509978534701</c:v>
                </c:pt>
                <c:pt idx="179">
                  <c:v>17.257857463701299</c:v>
                </c:pt>
                <c:pt idx="180">
                  <c:v>21.002860301597899</c:v>
                </c:pt>
                <c:pt idx="181">
                  <c:v>21.112388836104099</c:v>
                </c:pt>
              </c:numCache>
            </c:numRef>
          </c:xVal>
          <c:yVal>
            <c:numRef>
              <c:f>('6970'!$B$2:$B$7,'6970'!$B$9:$B$11,'6970'!$B$16:$B$43,'6970'!$B$54:$B$59,'6970'!$B$67:$B$69,'6970'!$B$72:$B$81,'6970'!$B$88:$B$95,'6970'!$B$100:$B$105,'6970'!$B$112:$B$123,'6970'!$B$130:$B$133,'6970'!$B$136:$B$141,'6970'!$B$144:$B$149,'6970'!$B$152:$B$157,'6970'!$B$160:$B$171,'6970'!$B$180:$B$183,'6970'!$B$185:$B$192,'6970'!$B$194:$B$195,'6970'!$B$198:$B$207,'6970'!$B$210:$B$229,'6970'!$B$231,'6970'!$B$234:$B$235,'6970'!$B$241:$B$243,'6970'!$B$246:$B$261)</c:f>
              <c:numCache>
                <c:formatCode>###0.00;\-###0.00</c:formatCode>
                <c:ptCount val="182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6">
                  <c:v>25.8006453762642</c:v>
                </c:pt>
                <c:pt idx="7">
                  <c:v>19.076464784271899</c:v>
                </c:pt>
                <c:pt idx="8">
                  <c:v>19.040304252133499</c:v>
                </c:pt>
                <c:pt idx="9">
                  <c:v>21.442481808028798</c:v>
                </c:pt>
                <c:pt idx="10">
                  <c:v>21.490798947176401</c:v>
                </c:pt>
                <c:pt idx="11">
                  <c:v>21.9009768945592</c:v>
                </c:pt>
                <c:pt idx="12">
                  <c:v>21.1620228951112</c:v>
                </c:pt>
                <c:pt idx="13">
                  <c:v>29.015960516035001</c:v>
                </c:pt>
                <c:pt idx="14">
                  <c:v>28.944263998146699</c:v>
                </c:pt>
                <c:pt idx="15">
                  <c:v>24.4029902337161</c:v>
                </c:pt>
                <c:pt idx="16">
                  <c:v>24.522231196725201</c:v>
                </c:pt>
                <c:pt idx="17">
                  <c:v>23.695317964706099</c:v>
                </c:pt>
                <c:pt idx="18">
                  <c:v>23.010361998824401</c:v>
                </c:pt>
                <c:pt idx="19">
                  <c:v>23.361913698045502</c:v>
                </c:pt>
                <c:pt idx="20">
                  <c:v>23.520041198937299</c:v>
                </c:pt>
                <c:pt idx="21">
                  <c:v>26.7360577795674</c:v>
                </c:pt>
                <c:pt idx="22">
                  <c:v>27.430242505746001</c:v>
                </c:pt>
                <c:pt idx="23">
                  <c:v>16.9425051153606</c:v>
                </c:pt>
                <c:pt idx="24">
                  <c:v>17.432764640340299</c:v>
                </c:pt>
                <c:pt idx="25">
                  <c:v>22.418670544068402</c:v>
                </c:pt>
                <c:pt idx="26">
                  <c:v>22.864634245283501</c:v>
                </c:pt>
                <c:pt idx="27">
                  <c:v>22.458124747895301</c:v>
                </c:pt>
                <c:pt idx="28">
                  <c:v>22.347288348178399</c:v>
                </c:pt>
                <c:pt idx="29">
                  <c:v>26.418175879619501</c:v>
                </c:pt>
                <c:pt idx="30">
                  <c:v>26.350540635006901</c:v>
                </c:pt>
                <c:pt idx="31">
                  <c:v>19.363476299215101</c:v>
                </c:pt>
                <c:pt idx="32">
                  <c:v>19.1336564450704</c:v>
                </c:pt>
                <c:pt idx="33">
                  <c:v>25.467851734997101</c:v>
                </c:pt>
                <c:pt idx="34">
                  <c:v>23.184149428668501</c:v>
                </c:pt>
                <c:pt idx="35">
                  <c:v>16.692285531095099</c:v>
                </c:pt>
                <c:pt idx="36">
                  <c:v>16.446946702879998</c:v>
                </c:pt>
                <c:pt idx="37">
                  <c:v>22.259383948586301</c:v>
                </c:pt>
                <c:pt idx="38">
                  <c:v>22.029813425653401</c:v>
                </c:pt>
                <c:pt idx="39">
                  <c:v>27.403675624767001</c:v>
                </c:pt>
                <c:pt idx="40">
                  <c:v>26.717783302219502</c:v>
                </c:pt>
                <c:pt idx="41">
                  <c:v>22.2873807574701</c:v>
                </c:pt>
                <c:pt idx="42">
                  <c:v>21.630012492092199</c:v>
                </c:pt>
                <c:pt idx="43">
                  <c:v>24.284933714487401</c:v>
                </c:pt>
                <c:pt idx="44">
                  <c:v>26.034352122446499</c:v>
                </c:pt>
                <c:pt idx="45">
                  <c:v>26.2436326403067</c:v>
                </c:pt>
                <c:pt idx="46">
                  <c:v>22.5704778292253</c:v>
                </c:pt>
                <c:pt idx="47">
                  <c:v>22.597116271286399</c:v>
                </c:pt>
                <c:pt idx="48">
                  <c:v>21.153089500518099</c:v>
                </c:pt>
                <c:pt idx="49">
                  <c:v>20.978773694749901</c:v>
                </c:pt>
                <c:pt idx="50">
                  <c:v>19.928042412199101</c:v>
                </c:pt>
                <c:pt idx="51">
                  <c:v>20.655949282774099</c:v>
                </c:pt>
                <c:pt idx="52">
                  <c:v>24.4260824592101</c:v>
                </c:pt>
                <c:pt idx="53">
                  <c:v>24.267495861023502</c:v>
                </c:pt>
                <c:pt idx="54">
                  <c:v>18.729802048143501</c:v>
                </c:pt>
                <c:pt idx="55">
                  <c:v>20.014209418511101</c:v>
                </c:pt>
                <c:pt idx="56">
                  <c:v>21.401314913404502</c:v>
                </c:pt>
                <c:pt idx="57">
                  <c:v>18.759902942921599</c:v>
                </c:pt>
                <c:pt idx="58">
                  <c:v>26.8830792559325</c:v>
                </c:pt>
                <c:pt idx="59">
                  <c:v>25.4372787396189</c:v>
                </c:pt>
                <c:pt idx="60">
                  <c:v>26.772215063753499</c:v>
                </c:pt>
                <c:pt idx="61">
                  <c:v>27.220593495546002</c:v>
                </c:pt>
                <c:pt idx="62">
                  <c:v>29.507970334684401</c:v>
                </c:pt>
                <c:pt idx="63">
                  <c:v>29.833266409299998</c:v>
                </c:pt>
                <c:pt idx="64">
                  <c:v>16.2136334810737</c:v>
                </c:pt>
                <c:pt idx="65">
                  <c:v>17.491017674880901</c:v>
                </c:pt>
                <c:pt idx="66">
                  <c:v>29.1239029984052</c:v>
                </c:pt>
                <c:pt idx="67">
                  <c:v>28.167651784226599</c:v>
                </c:pt>
                <c:pt idx="68">
                  <c:v>18.1749008751307</c:v>
                </c:pt>
                <c:pt idx="69">
                  <c:v>17.1281692393251</c:v>
                </c:pt>
                <c:pt idx="70">
                  <c:v>16.919554191469899</c:v>
                </c:pt>
                <c:pt idx="71">
                  <c:v>17.138962175711999</c:v>
                </c:pt>
                <c:pt idx="72">
                  <c:v>24.499725052975801</c:v>
                </c:pt>
                <c:pt idx="73">
                  <c:v>23.912571155378199</c:v>
                </c:pt>
                <c:pt idx="74">
                  <c:v>19.792342082371299</c:v>
                </c:pt>
                <c:pt idx="75">
                  <c:v>17.8765508943283</c:v>
                </c:pt>
                <c:pt idx="76">
                  <c:v>23.387468318591299</c:v>
                </c:pt>
                <c:pt idx="77">
                  <c:v>23.104805844434001</c:v>
                </c:pt>
                <c:pt idx="78">
                  <c:v>24.2545987188455</c:v>
                </c:pt>
                <c:pt idx="79">
                  <c:v>24.093020848246301</c:v>
                </c:pt>
                <c:pt idx="80">
                  <c:v>24.247174635537998</c:v>
                </c:pt>
                <c:pt idx="81">
                  <c:v>25.090636872795699</c:v>
                </c:pt>
                <c:pt idx="82">
                  <c:v>26.417032813331002</c:v>
                </c:pt>
                <c:pt idx="83">
                  <c:v>26.250638981964801</c:v>
                </c:pt>
                <c:pt idx="84">
                  <c:v>27.1259536820573</c:v>
                </c:pt>
                <c:pt idx="85">
                  <c:v>28.339328243245198</c:v>
                </c:pt>
                <c:pt idx="86">
                  <c:v>23.6141115287475</c:v>
                </c:pt>
                <c:pt idx="87">
                  <c:v>23.553087268938299</c:v>
                </c:pt>
                <c:pt idx="88">
                  <c:v>30.003103756224402</c:v>
                </c:pt>
                <c:pt idx="89">
                  <c:v>28.444415595736299</c:v>
                </c:pt>
                <c:pt idx="90">
                  <c:v>20.555971626824199</c:v>
                </c:pt>
                <c:pt idx="91">
                  <c:v>20.519724334242401</c:v>
                </c:pt>
                <c:pt idx="92">
                  <c:v>22.287099391486201</c:v>
                </c:pt>
                <c:pt idx="93">
                  <c:v>21.763322556917501</c:v>
                </c:pt>
                <c:pt idx="94">
                  <c:v>24.0807362119956</c:v>
                </c:pt>
                <c:pt idx="95">
                  <c:v>23.305426657821801</c:v>
                </c:pt>
                <c:pt idx="96">
                  <c:v>23.068263928177299</c:v>
                </c:pt>
                <c:pt idx="97">
                  <c:v>23.334005386994001</c:v>
                </c:pt>
                <c:pt idx="98">
                  <c:v>25.999849821945801</c:v>
                </c:pt>
                <c:pt idx="99">
                  <c:v>26.830269873228598</c:v>
                </c:pt>
                <c:pt idx="100">
                  <c:v>23.161055234189199</c:v>
                </c:pt>
                <c:pt idx="101">
                  <c:v>22.7541303152728</c:v>
                </c:pt>
                <c:pt idx="102">
                  <c:v>27.500432911717802</c:v>
                </c:pt>
                <c:pt idx="103">
                  <c:v>25.735528904257698</c:v>
                </c:pt>
                <c:pt idx="104">
                  <c:v>27.920261476371401</c:v>
                </c:pt>
                <c:pt idx="105">
                  <c:v>27.060683231283001</c:v>
                </c:pt>
                <c:pt idx="106">
                  <c:v>16.1916525136911</c:v>
                </c:pt>
                <c:pt idx="107">
                  <c:v>15.561252165590099</c:v>
                </c:pt>
                <c:pt idx="108">
                  <c:v>27.067145621391699</c:v>
                </c:pt>
                <c:pt idx="109">
                  <c:v>27.137251236869201</c:v>
                </c:pt>
                <c:pt idx="110">
                  <c:v>29.148455648265099</c:v>
                </c:pt>
                <c:pt idx="111">
                  <c:v>27.168026848364601</c:v>
                </c:pt>
                <c:pt idx="112">
                  <c:v>27.631667088037201</c:v>
                </c:pt>
                <c:pt idx="113">
                  <c:v>27.4879256113812</c:v>
                </c:pt>
                <c:pt idx="114">
                  <c:v>27.278848231704099</c:v>
                </c:pt>
                <c:pt idx="115">
                  <c:v>28.302908322927301</c:v>
                </c:pt>
                <c:pt idx="116">
                  <c:v>16.973468366883299</c:v>
                </c:pt>
                <c:pt idx="117">
                  <c:v>17.468997643414301</c:v>
                </c:pt>
                <c:pt idx="118">
                  <c:v>24.453200282611501</c:v>
                </c:pt>
                <c:pt idx="119">
                  <c:v>24.348361085356</c:v>
                </c:pt>
                <c:pt idx="120">
                  <c:v>27.6733547776353</c:v>
                </c:pt>
                <c:pt idx="121">
                  <c:v>17.6726295176808</c:v>
                </c:pt>
                <c:pt idx="122">
                  <c:v>18.789990394816201</c:v>
                </c:pt>
                <c:pt idx="123">
                  <c:v>21.060231297074498</c:v>
                </c:pt>
                <c:pt idx="124">
                  <c:v>24.012753853316902</c:v>
                </c:pt>
                <c:pt idx="125">
                  <c:v>22.3635733331433</c:v>
                </c:pt>
                <c:pt idx="126">
                  <c:v>22.502013610773002</c:v>
                </c:pt>
                <c:pt idx="127">
                  <c:v>25.183735369251998</c:v>
                </c:pt>
                <c:pt idx="128">
                  <c:v>19.181346757658702</c:v>
                </c:pt>
                <c:pt idx="129">
                  <c:v>17.372042783585201</c:v>
                </c:pt>
                <c:pt idx="130">
                  <c:v>11.8785138222618</c:v>
                </c:pt>
                <c:pt idx="131">
                  <c:v>13.2112028506321</c:v>
                </c:pt>
                <c:pt idx="132">
                  <c:v>21.732483854325601</c:v>
                </c:pt>
                <c:pt idx="133">
                  <c:v>22.548202984617198</c:v>
                </c:pt>
                <c:pt idx="134">
                  <c:v>21.043911246703701</c:v>
                </c:pt>
                <c:pt idx="135">
                  <c:v>19.5685479628468</c:v>
                </c:pt>
                <c:pt idx="136">
                  <c:v>17.7530563524187</c:v>
                </c:pt>
                <c:pt idx="137">
                  <c:v>17.916742923402602</c:v>
                </c:pt>
                <c:pt idx="138">
                  <c:v>19.1373916005594</c:v>
                </c:pt>
                <c:pt idx="139">
                  <c:v>19.333444033177202</c:v>
                </c:pt>
                <c:pt idx="140">
                  <c:v>17.644288847859801</c:v>
                </c:pt>
                <c:pt idx="141">
                  <c:v>17.638505873794799</c:v>
                </c:pt>
                <c:pt idx="142">
                  <c:v>22.392307191514099</c:v>
                </c:pt>
                <c:pt idx="143">
                  <c:v>21.437434973632701</c:v>
                </c:pt>
                <c:pt idx="144">
                  <c:v>11.4087331981587</c:v>
                </c:pt>
                <c:pt idx="145">
                  <c:v>11.045207587615</c:v>
                </c:pt>
                <c:pt idx="146">
                  <c:v>15.9778638465386</c:v>
                </c:pt>
                <c:pt idx="147">
                  <c:v>14.4958064638276</c:v>
                </c:pt>
                <c:pt idx="148">
                  <c:v>17.021725676079001</c:v>
                </c:pt>
                <c:pt idx="149">
                  <c:v>16.7811208411607</c:v>
                </c:pt>
                <c:pt idx="150">
                  <c:v>16.036686894353299</c:v>
                </c:pt>
                <c:pt idx="151">
                  <c:v>17.460296942762401</c:v>
                </c:pt>
                <c:pt idx="152">
                  <c:v>23.628712577791799</c:v>
                </c:pt>
                <c:pt idx="153">
                  <c:v>23.262269708835699</c:v>
                </c:pt>
                <c:pt idx="154">
                  <c:v>20.093635808181201</c:v>
                </c:pt>
                <c:pt idx="155">
                  <c:v>18.733544236419402</c:v>
                </c:pt>
                <c:pt idx="156">
                  <c:v>23.886729228720402</c:v>
                </c:pt>
                <c:pt idx="157">
                  <c:v>22.725348870259101</c:v>
                </c:pt>
                <c:pt idx="158">
                  <c:v>28.994383737691201</c:v>
                </c:pt>
                <c:pt idx="159">
                  <c:v>28.9593408980239</c:v>
                </c:pt>
                <c:pt idx="160">
                  <c:v>29.360477855461401</c:v>
                </c:pt>
                <c:pt idx="161">
                  <c:v>17.4077870852926</c:v>
                </c:pt>
                <c:pt idx="162">
                  <c:v>17.875282646552101</c:v>
                </c:pt>
                <c:pt idx="163">
                  <c:v>23.5010330449077</c:v>
                </c:pt>
                <c:pt idx="164">
                  <c:v>11.574890226012201</c:v>
                </c:pt>
                <c:pt idx="165">
                  <c:v>12.4051729856125</c:v>
                </c:pt>
                <c:pt idx="166">
                  <c:v>16.279459380080599</c:v>
                </c:pt>
                <c:pt idx="167">
                  <c:v>16.109154306588799</c:v>
                </c:pt>
                <c:pt idx="168">
                  <c:v>24.5505511805815</c:v>
                </c:pt>
                <c:pt idx="169">
                  <c:v>24.392912481814299</c:v>
                </c:pt>
                <c:pt idx="170">
                  <c:v>15.3464745850252</c:v>
                </c:pt>
                <c:pt idx="171">
                  <c:v>15.5628613433135</c:v>
                </c:pt>
                <c:pt idx="172">
                  <c:v>20.808719953349101</c:v>
                </c:pt>
                <c:pt idx="173">
                  <c:v>21.173456964136601</c:v>
                </c:pt>
                <c:pt idx="174">
                  <c:v>25.803657926778499</c:v>
                </c:pt>
                <c:pt idx="175">
                  <c:v>25.922853149313401</c:v>
                </c:pt>
                <c:pt idx="176">
                  <c:v>21.687398823455801</c:v>
                </c:pt>
                <c:pt idx="177">
                  <c:v>18.377256711026401</c:v>
                </c:pt>
                <c:pt idx="178">
                  <c:v>17.064509978534701</c:v>
                </c:pt>
                <c:pt idx="179">
                  <c:v>17.257857463701299</c:v>
                </c:pt>
                <c:pt idx="180">
                  <c:v>21.002860301597899</c:v>
                </c:pt>
                <c:pt idx="181">
                  <c:v>21.112388836104099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1B-421A-8C6A-FAE33796FB69}"/>
            </c:ext>
          </c:extLst>
        </c:ser>
        <c:ser>
          <c:idx val="1"/>
          <c:order val="1"/>
          <c:tx>
            <c:v>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('6970'!$B$12:$B$15,'6970'!$B$44:$B$47,'6970'!$B$49:$B$53,'6970'!$B$60:$B$65,'6970'!$B$82:$B$87,'6970'!$B$96:$B$99,'6970'!$B$106:$B$111,'6970'!$B$124:$B$129,'6970'!$B$134:$B$135,'6970'!$B$142:$B$143,'6970'!$B$158:$B$159,'6970'!$B$172:$B$179)</c:f>
              <c:numCache>
                <c:formatCode>###0.00;\-###0.00</c:formatCode>
                <c:ptCount val="55"/>
                <c:pt idx="0">
                  <c:v>18.165658659241998</c:v>
                </c:pt>
                <c:pt idx="1">
                  <c:v>17.507444746415199</c:v>
                </c:pt>
                <c:pt idx="2">
                  <c:v>21.294388143140502</c:v>
                </c:pt>
                <c:pt idx="3">
                  <c:v>22.444155572596902</c:v>
                </c:pt>
                <c:pt idx="4">
                  <c:v>19.706997773110199</c:v>
                </c:pt>
                <c:pt idx="5">
                  <c:v>18.517112948155201</c:v>
                </c:pt>
                <c:pt idx="6">
                  <c:v>23.3599996113023</c:v>
                </c:pt>
                <c:pt idx="7">
                  <c:v>23.246918345970801</c:v>
                </c:pt>
                <c:pt idx="8">
                  <c:v>26.079110591737201</c:v>
                </c:pt>
                <c:pt idx="9">
                  <c:v>18.488861580338298</c:v>
                </c:pt>
                <c:pt idx="10">
                  <c:v>18.610926782503999</c:v>
                </c:pt>
                <c:pt idx="11">
                  <c:v>23.144928661887398</c:v>
                </c:pt>
                <c:pt idx="12">
                  <c:v>23.390588397390001</c:v>
                </c:pt>
                <c:pt idx="13">
                  <c:v>23.846687903998902</c:v>
                </c:pt>
                <c:pt idx="14">
                  <c:v>22.174412174935899</c:v>
                </c:pt>
                <c:pt idx="15">
                  <c:v>26.1550427727095</c:v>
                </c:pt>
                <c:pt idx="16">
                  <c:v>26.201559871407898</c:v>
                </c:pt>
                <c:pt idx="17">
                  <c:v>20.557885088195199</c:v>
                </c:pt>
                <c:pt idx="18">
                  <c:v>20.107805796138901</c:v>
                </c:pt>
                <c:pt idx="19">
                  <c:v>24.297479023374802</c:v>
                </c:pt>
                <c:pt idx="20">
                  <c:v>24.932367806090099</c:v>
                </c:pt>
                <c:pt idx="21">
                  <c:v>16.396858316696299</c:v>
                </c:pt>
                <c:pt idx="22">
                  <c:v>16.900375814960999</c:v>
                </c:pt>
                <c:pt idx="23">
                  <c:v>26.5268649467655</c:v>
                </c:pt>
                <c:pt idx="24">
                  <c:v>26.855060673226099</c:v>
                </c:pt>
                <c:pt idx="25">
                  <c:v>21.559863519598601</c:v>
                </c:pt>
                <c:pt idx="26">
                  <c:v>20.898863956881002</c:v>
                </c:pt>
                <c:pt idx="27">
                  <c:v>23.734079853301601</c:v>
                </c:pt>
                <c:pt idx="28">
                  <c:v>23.925490084601499</c:v>
                </c:pt>
                <c:pt idx="29">
                  <c:v>26.496914779722399</c:v>
                </c:pt>
                <c:pt idx="30">
                  <c:v>26.764160102233198</c:v>
                </c:pt>
                <c:pt idx="31">
                  <c:v>21.390464362741898</c:v>
                </c:pt>
                <c:pt idx="32">
                  <c:v>21.692722912491799</c:v>
                </c:pt>
                <c:pt idx="33">
                  <c:v>18.369605737622599</c:v>
                </c:pt>
                <c:pt idx="34">
                  <c:v>18.677258150385398</c:v>
                </c:pt>
                <c:pt idx="35">
                  <c:v>27.0279792811966</c:v>
                </c:pt>
                <c:pt idx="36">
                  <c:v>25.775022711372301</c:v>
                </c:pt>
                <c:pt idx="37">
                  <c:v>26.007173340649501</c:v>
                </c:pt>
                <c:pt idx="38">
                  <c:v>25.420900744998601</c:v>
                </c:pt>
                <c:pt idx="39">
                  <c:v>20.5446732268597</c:v>
                </c:pt>
                <c:pt idx="40">
                  <c:v>19.658401816718001</c:v>
                </c:pt>
                <c:pt idx="41">
                  <c:v>23.835516526728298</c:v>
                </c:pt>
                <c:pt idx="42">
                  <c:v>24.064266634971201</c:v>
                </c:pt>
                <c:pt idx="43">
                  <c:v>25.034874935874299</c:v>
                </c:pt>
                <c:pt idx="44">
                  <c:v>22.933536431611699</c:v>
                </c:pt>
                <c:pt idx="45">
                  <c:v>19.128879728179701</c:v>
                </c:pt>
                <c:pt idx="46">
                  <c:v>18.643084980762801</c:v>
                </c:pt>
                <c:pt idx="47">
                  <c:v>25.5603033892524</c:v>
                </c:pt>
                <c:pt idx="48">
                  <c:v>25.3241142256296</c:v>
                </c:pt>
                <c:pt idx="49">
                  <c:v>26.692244900496501</c:v>
                </c:pt>
                <c:pt idx="50">
                  <c:v>25.5775828879671</c:v>
                </c:pt>
                <c:pt idx="51">
                  <c:v>26.133998441706002</c:v>
                </c:pt>
                <c:pt idx="52">
                  <c:v>26.760476662748701</c:v>
                </c:pt>
                <c:pt idx="53">
                  <c:v>22.520660864570999</c:v>
                </c:pt>
                <c:pt idx="54">
                  <c:v>23.026788375586701</c:v>
                </c:pt>
              </c:numCache>
            </c:numRef>
          </c:xVal>
          <c:yVal>
            <c:numRef>
              <c:f>('6970'!$B$12:$B$15,'6970'!$B$44:$B$47,'6970'!$B$49:$B$53,'6970'!$B$60:$B$65,'6970'!$B$82:$B$87,'6970'!$B$96:$B$99,'6970'!$B$106:$B$111,'6970'!$B$124:$B$129,'6970'!$B$134:$B$135,'6970'!$B$142:$B$143,'6970'!$B$158:$B$159,'6970'!$B$172:$B$179)</c:f>
              <c:numCache>
                <c:formatCode>###0.00;\-###0.00</c:formatCode>
                <c:ptCount val="55"/>
                <c:pt idx="0">
                  <c:v>18.165658659241998</c:v>
                </c:pt>
                <c:pt idx="1">
                  <c:v>17.507444746415199</c:v>
                </c:pt>
                <c:pt idx="2">
                  <c:v>21.294388143140502</c:v>
                </c:pt>
                <c:pt idx="3">
                  <c:v>22.444155572596902</c:v>
                </c:pt>
                <c:pt idx="4">
                  <c:v>19.706997773110199</c:v>
                </c:pt>
                <c:pt idx="5">
                  <c:v>18.517112948155201</c:v>
                </c:pt>
                <c:pt idx="6">
                  <c:v>23.3599996113023</c:v>
                </c:pt>
                <c:pt idx="7">
                  <c:v>23.246918345970801</c:v>
                </c:pt>
                <c:pt idx="8">
                  <c:v>26.079110591737201</c:v>
                </c:pt>
                <c:pt idx="9">
                  <c:v>18.488861580338298</c:v>
                </c:pt>
                <c:pt idx="10">
                  <c:v>18.610926782503999</c:v>
                </c:pt>
                <c:pt idx="11">
                  <c:v>23.144928661887398</c:v>
                </c:pt>
                <c:pt idx="12">
                  <c:v>23.390588397390001</c:v>
                </c:pt>
                <c:pt idx="13">
                  <c:v>23.846687903998902</c:v>
                </c:pt>
                <c:pt idx="14">
                  <c:v>22.174412174935899</c:v>
                </c:pt>
                <c:pt idx="15">
                  <c:v>26.1550427727095</c:v>
                </c:pt>
                <c:pt idx="16">
                  <c:v>26.201559871407898</c:v>
                </c:pt>
                <c:pt idx="17">
                  <c:v>20.557885088195199</c:v>
                </c:pt>
                <c:pt idx="18">
                  <c:v>20.107805796138901</c:v>
                </c:pt>
                <c:pt idx="19">
                  <c:v>24.297479023374802</c:v>
                </c:pt>
                <c:pt idx="20">
                  <c:v>24.932367806090099</c:v>
                </c:pt>
                <c:pt idx="21">
                  <c:v>16.396858316696299</c:v>
                </c:pt>
                <c:pt idx="22">
                  <c:v>16.900375814960999</c:v>
                </c:pt>
                <c:pt idx="23">
                  <c:v>26.5268649467655</c:v>
                </c:pt>
                <c:pt idx="24">
                  <c:v>26.855060673226099</c:v>
                </c:pt>
                <c:pt idx="25">
                  <c:v>21.559863519598601</c:v>
                </c:pt>
                <c:pt idx="26">
                  <c:v>20.898863956881002</c:v>
                </c:pt>
                <c:pt idx="27">
                  <c:v>23.734079853301601</c:v>
                </c:pt>
                <c:pt idx="28">
                  <c:v>23.925490084601499</c:v>
                </c:pt>
                <c:pt idx="29">
                  <c:v>26.496914779722399</c:v>
                </c:pt>
                <c:pt idx="30">
                  <c:v>26.764160102233198</c:v>
                </c:pt>
                <c:pt idx="31">
                  <c:v>21.390464362741898</c:v>
                </c:pt>
                <c:pt idx="32">
                  <c:v>21.692722912491799</c:v>
                </c:pt>
                <c:pt idx="33">
                  <c:v>18.369605737622599</c:v>
                </c:pt>
                <c:pt idx="34">
                  <c:v>18.677258150385398</c:v>
                </c:pt>
                <c:pt idx="35">
                  <c:v>27.0279792811966</c:v>
                </c:pt>
                <c:pt idx="36">
                  <c:v>25.775022711372301</c:v>
                </c:pt>
                <c:pt idx="37">
                  <c:v>26.007173340649501</c:v>
                </c:pt>
                <c:pt idx="38">
                  <c:v>25.420900744998601</c:v>
                </c:pt>
                <c:pt idx="39">
                  <c:v>20.5446732268597</c:v>
                </c:pt>
                <c:pt idx="40">
                  <c:v>19.658401816718001</c:v>
                </c:pt>
                <c:pt idx="41">
                  <c:v>23.835516526728298</c:v>
                </c:pt>
                <c:pt idx="42">
                  <c:v>24.064266634971201</c:v>
                </c:pt>
                <c:pt idx="43">
                  <c:v>25.034874935874299</c:v>
                </c:pt>
                <c:pt idx="44">
                  <c:v>22.933536431611699</c:v>
                </c:pt>
                <c:pt idx="45">
                  <c:v>19.128879728179701</c:v>
                </c:pt>
                <c:pt idx="46">
                  <c:v>18.643084980762801</c:v>
                </c:pt>
                <c:pt idx="47">
                  <c:v>25.5603033892524</c:v>
                </c:pt>
                <c:pt idx="48">
                  <c:v>25.3241142256296</c:v>
                </c:pt>
                <c:pt idx="49">
                  <c:v>26.692244900496501</c:v>
                </c:pt>
                <c:pt idx="50">
                  <c:v>25.5775828879671</c:v>
                </c:pt>
                <c:pt idx="51">
                  <c:v>26.133998441706002</c:v>
                </c:pt>
                <c:pt idx="52">
                  <c:v>26.760476662748701</c:v>
                </c:pt>
                <c:pt idx="53">
                  <c:v>22.520660864570999</c:v>
                </c:pt>
                <c:pt idx="54">
                  <c:v>23.026788375586701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1B-421A-8C6A-FAE33796FB69}"/>
            </c:ext>
          </c:extLst>
        </c:ser>
        <c:ser>
          <c:idx val="2"/>
          <c:order val="2"/>
          <c:tx>
            <c:v>Inconclusive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('6970'!$B$48,'6970'!$B$66,'6970'!$B$150:$B$151,'6970'!$B$184,'6970'!$B$193,'6970'!$B$209,'6970'!$B$230,'6970'!$B$236:$B$240)</c:f>
              <c:numCache>
                <c:formatCode>###0.00;\-###0.00</c:formatCode>
                <c:ptCount val="13"/>
                <c:pt idx="0">
                  <c:v>30.758599583631199</c:v>
                </c:pt>
                <c:pt idx="1">
                  <c:v>24.283481902290301</c:v>
                </c:pt>
                <c:pt idx="2">
                  <c:v>29.8592139613984</c:v>
                </c:pt>
                <c:pt idx="3">
                  <c:v>27.244715516157498</c:v>
                </c:pt>
                <c:pt idx="4">
                  <c:v>28.1684325043725</c:v>
                </c:pt>
                <c:pt idx="5">
                  <c:v>26.0720077526898</c:v>
                </c:pt>
                <c:pt idx="6">
                  <c:v>32.0332936443804</c:v>
                </c:pt>
                <c:pt idx="7">
                  <c:v>29.8829550914583</c:v>
                </c:pt>
                <c:pt idx="8">
                  <c:v>26.442482363043101</c:v>
                </c:pt>
                <c:pt idx="9">
                  <c:v>27.891559394228999</c:v>
                </c:pt>
                <c:pt idx="10">
                  <c:v>29.663062264739398</c:v>
                </c:pt>
                <c:pt idx="11">
                  <c:v>28.396719915210198</c:v>
                </c:pt>
                <c:pt idx="12">
                  <c:v>23.541959516883399</c:v>
                </c:pt>
              </c:numCache>
            </c:numRef>
          </c:xVal>
          <c:yVal>
            <c:numRef>
              <c:f>('6970'!$B$48,'6970'!$B$66,'6970'!$B$150:$B$151,'6970'!$B$184,'6970'!$B$193,'6970'!$B$209,'6970'!$B$230,'6970'!$B$236:$B$240)</c:f>
              <c:numCache>
                <c:formatCode>###0.00;\-###0.00</c:formatCode>
                <c:ptCount val="13"/>
                <c:pt idx="0">
                  <c:v>30.758599583631199</c:v>
                </c:pt>
                <c:pt idx="1">
                  <c:v>24.283481902290301</c:v>
                </c:pt>
                <c:pt idx="2">
                  <c:v>29.8592139613984</c:v>
                </c:pt>
                <c:pt idx="3">
                  <c:v>27.244715516157498</c:v>
                </c:pt>
                <c:pt idx="4">
                  <c:v>28.1684325043725</c:v>
                </c:pt>
                <c:pt idx="5">
                  <c:v>26.0720077526898</c:v>
                </c:pt>
                <c:pt idx="6">
                  <c:v>32.0332936443804</c:v>
                </c:pt>
                <c:pt idx="7">
                  <c:v>29.8829550914583</c:v>
                </c:pt>
                <c:pt idx="8">
                  <c:v>26.442482363043101</c:v>
                </c:pt>
                <c:pt idx="9">
                  <c:v>27.891559394228999</c:v>
                </c:pt>
                <c:pt idx="10">
                  <c:v>29.663062264739398</c:v>
                </c:pt>
                <c:pt idx="11">
                  <c:v>28.396719915210198</c:v>
                </c:pt>
                <c:pt idx="12">
                  <c:v>23.541959516883399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1B-421A-8C6A-FAE33796F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603072"/>
        <c:axId val="1883607648"/>
      </c:scatterChart>
      <c:valAx>
        <c:axId val="18836030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7648"/>
        <c:crosses val="autoZero"/>
        <c:crossBetween val="midCat"/>
      </c:valAx>
      <c:valAx>
        <c:axId val="188360764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3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</a:t>
            </a:r>
            <a:r>
              <a:rPr lang="en-US" baseline="0"/>
              <a:t> vs. Allelic Ct - ORF1a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7"/>
            <c:dispRSqr val="1"/>
            <c:dispEq val="1"/>
            <c:trendlineLbl>
              <c:layout>
                <c:manualLayout>
                  <c:x val="2.387643125160958E-2"/>
                  <c:y val="0.287606060606060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1.1209x + 0.9042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0.6809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ORF1a!$B$2:$B$261</c:f>
              <c:numCache>
                <c:formatCode>###0.00;\-###0.00</c:formatCode>
                <c:ptCount val="260"/>
                <c:pt idx="0">
                  <c:v>22.668158465662501</c:v>
                </c:pt>
                <c:pt idx="1">
                  <c:v>22.225075099419101</c:v>
                </c:pt>
                <c:pt idx="2">
                  <c:v>21.062725857945999</c:v>
                </c:pt>
                <c:pt idx="3">
                  <c:v>21.0896670625329</c:v>
                </c:pt>
                <c:pt idx="4">
                  <c:v>25.239947530163899</c:v>
                </c:pt>
                <c:pt idx="5">
                  <c:v>25.015710333459101</c:v>
                </c:pt>
                <c:pt idx="6">
                  <c:v>23.9128705898258</c:v>
                </c:pt>
                <c:pt idx="7">
                  <c:v>25.341697002747701</c:v>
                </c:pt>
                <c:pt idx="8">
                  <c:v>18.802659391423301</c:v>
                </c:pt>
                <c:pt idx="9">
                  <c:v>18.855307482678601</c:v>
                </c:pt>
                <c:pt idx="10">
                  <c:v>16.9761753251857</c:v>
                </c:pt>
                <c:pt idx="11">
                  <c:v>17.042710515697301</c:v>
                </c:pt>
                <c:pt idx="12">
                  <c:v>22.817959690167299</c:v>
                </c:pt>
                <c:pt idx="13">
                  <c:v>22.763296210795801</c:v>
                </c:pt>
                <c:pt idx="14">
                  <c:v>21.198602820844702</c:v>
                </c:pt>
                <c:pt idx="15">
                  <c:v>20.824914243256899</c:v>
                </c:pt>
                <c:pt idx="16">
                  <c:v>20.0827593382235</c:v>
                </c:pt>
                <c:pt idx="17">
                  <c:v>19.937017798574001</c:v>
                </c:pt>
                <c:pt idx="18">
                  <c:v>28.792133274861001</c:v>
                </c:pt>
                <c:pt idx="19">
                  <c:v>28.682532931531401</c:v>
                </c:pt>
                <c:pt idx="20">
                  <c:v>24.498548885385301</c:v>
                </c:pt>
                <c:pt idx="21">
                  <c:v>24.290051407802501</c:v>
                </c:pt>
                <c:pt idx="22">
                  <c:v>23.0619236971555</c:v>
                </c:pt>
                <c:pt idx="23">
                  <c:v>21.052304450310402</c:v>
                </c:pt>
                <c:pt idx="24">
                  <c:v>22.808519695322701</c:v>
                </c:pt>
                <c:pt idx="25">
                  <c:v>22.816949431034999</c:v>
                </c:pt>
                <c:pt idx="26">
                  <c:v>25.590690505854401</c:v>
                </c:pt>
                <c:pt idx="27">
                  <c:v>25.105696335830299</c:v>
                </c:pt>
                <c:pt idx="28">
                  <c:v>16.780990938839999</c:v>
                </c:pt>
                <c:pt idx="29">
                  <c:v>16.699701950488901</c:v>
                </c:pt>
                <c:pt idx="30">
                  <c:v>21.983171678828501</c:v>
                </c:pt>
                <c:pt idx="31">
                  <c:v>21.601741631221898</c:v>
                </c:pt>
                <c:pt idx="32">
                  <c:v>22.0243452967383</c:v>
                </c:pt>
                <c:pt idx="33">
                  <c:v>22.060143198076499</c:v>
                </c:pt>
                <c:pt idx="34">
                  <c:v>25.1366451131193</c:v>
                </c:pt>
                <c:pt idx="35">
                  <c:v>25.044854726852101</c:v>
                </c:pt>
                <c:pt idx="36">
                  <c:v>19.257047936301699</c:v>
                </c:pt>
                <c:pt idx="37">
                  <c:v>19.0436792904509</c:v>
                </c:pt>
                <c:pt idx="38">
                  <c:v>23.320385125881</c:v>
                </c:pt>
                <c:pt idx="39">
                  <c:v>23.675813653215801</c:v>
                </c:pt>
                <c:pt idx="40">
                  <c:v>15.7892486294277</c:v>
                </c:pt>
                <c:pt idx="41">
                  <c:v>15.935174372705999</c:v>
                </c:pt>
                <c:pt idx="42">
                  <c:v>18.6875546408342</c:v>
                </c:pt>
                <c:pt idx="43">
                  <c:v>19.1489109164268</c:v>
                </c:pt>
                <c:pt idx="44">
                  <c:v>22.300885741074101</c:v>
                </c:pt>
                <c:pt idx="45">
                  <c:v>22.234172607114999</c:v>
                </c:pt>
                <c:pt idx="46">
                  <c:v>26.039766331963602</c:v>
                </c:pt>
                <c:pt idx="47">
                  <c:v>26.382049499215501</c:v>
                </c:pt>
                <c:pt idx="48">
                  <c:v>18.4345508361246</c:v>
                </c:pt>
                <c:pt idx="49">
                  <c:v>19.319840231066401</c:v>
                </c:pt>
                <c:pt idx="50">
                  <c:v>23.307865234334098</c:v>
                </c:pt>
                <c:pt idx="51">
                  <c:v>23.020426729500102</c:v>
                </c:pt>
                <c:pt idx="52">
                  <c:v>18.8121096853077</c:v>
                </c:pt>
                <c:pt idx="53">
                  <c:v>21.549656909968501</c:v>
                </c:pt>
                <c:pt idx="54">
                  <c:v>25.4093269190607</c:v>
                </c:pt>
                <c:pt idx="55">
                  <c:v>26.900117674378599</c:v>
                </c:pt>
                <c:pt idx="56">
                  <c:v>21.503843411523999</c:v>
                </c:pt>
                <c:pt idx="57">
                  <c:v>22.080354623993401</c:v>
                </c:pt>
                <c:pt idx="58">
                  <c:v>22.578560078629899</c:v>
                </c:pt>
                <c:pt idx="59">
                  <c:v>21.0355324417623</c:v>
                </c:pt>
                <c:pt idx="60">
                  <c:v>26.044096506627799</c:v>
                </c:pt>
                <c:pt idx="61">
                  <c:v>25.2870227796294</c:v>
                </c:pt>
                <c:pt idx="62">
                  <c:v>19.1766072308987</c:v>
                </c:pt>
                <c:pt idx="63">
                  <c:v>19.2948311910007</c:v>
                </c:pt>
                <c:pt idx="64">
                  <c:v>23.338498295494801</c:v>
                </c:pt>
                <c:pt idx="65">
                  <c:v>23.804318628739601</c:v>
                </c:pt>
                <c:pt idx="66">
                  <c:v>25.959181058365601</c:v>
                </c:pt>
                <c:pt idx="67">
                  <c:v>25.428847507313801</c:v>
                </c:pt>
                <c:pt idx="68">
                  <c:v>40.583460907208597</c:v>
                </c:pt>
                <c:pt idx="69">
                  <c:v>36.572604886588501</c:v>
                </c:pt>
                <c:pt idx="70">
                  <c:v>21.701653293669601</c:v>
                </c:pt>
                <c:pt idx="71">
                  <c:v>22.149683235475401</c:v>
                </c:pt>
                <c:pt idx="72">
                  <c:v>20.246032414749902</c:v>
                </c:pt>
                <c:pt idx="73">
                  <c:v>20.116783131017002</c:v>
                </c:pt>
                <c:pt idx="74">
                  <c:v>19.558242849785401</c:v>
                </c:pt>
                <c:pt idx="75">
                  <c:v>19.533725560946401</c:v>
                </c:pt>
                <c:pt idx="76">
                  <c:v>24.221302747474098</c:v>
                </c:pt>
                <c:pt idx="77">
                  <c:v>23.185101766192801</c:v>
                </c:pt>
                <c:pt idx="78">
                  <c:v>18.551193551632402</c:v>
                </c:pt>
                <c:pt idx="79">
                  <c:v>18.7354466034434</c:v>
                </c:pt>
                <c:pt idx="80">
                  <c:v>23.3183220283087</c:v>
                </c:pt>
                <c:pt idx="81">
                  <c:v>24.185916744247301</c:v>
                </c:pt>
                <c:pt idx="82">
                  <c:v>15.523838756792699</c:v>
                </c:pt>
                <c:pt idx="83">
                  <c:v>15.9197670066306</c:v>
                </c:pt>
                <c:pt idx="84">
                  <c:v>27.5501008738777</c:v>
                </c:pt>
                <c:pt idx="85">
                  <c:v>27.125454529126099</c:v>
                </c:pt>
                <c:pt idx="86">
                  <c:v>16.928347863871501</c:v>
                </c:pt>
                <c:pt idx="87">
                  <c:v>18.825110202514001</c:v>
                </c:pt>
                <c:pt idx="88">
                  <c:v>25.588212865131599</c:v>
                </c:pt>
                <c:pt idx="89">
                  <c:v>25.638104519975499</c:v>
                </c:pt>
                <c:pt idx="90">
                  <c:v>25.567953685235</c:v>
                </c:pt>
                <c:pt idx="91">
                  <c:v>25.768581749311</c:v>
                </c:pt>
                <c:pt idx="92">
                  <c:v>27.885836499110699</c:v>
                </c:pt>
                <c:pt idx="93">
                  <c:v>29.267405352063498</c:v>
                </c:pt>
                <c:pt idx="94">
                  <c:v>20.2972049903418</c:v>
                </c:pt>
                <c:pt idx="95">
                  <c:v>20.750743972896501</c:v>
                </c:pt>
                <c:pt idx="96">
                  <c:v>23.3954158330416</c:v>
                </c:pt>
                <c:pt idx="97">
                  <c:v>23.574039487259601</c:v>
                </c:pt>
                <c:pt idx="98">
                  <c:v>16.5438477448231</c:v>
                </c:pt>
                <c:pt idx="99">
                  <c:v>16.610182978006499</c:v>
                </c:pt>
                <c:pt idx="100">
                  <c:v>27.1768627199957</c:v>
                </c:pt>
                <c:pt idx="101">
                  <c:v>27.851505755048301</c:v>
                </c:pt>
                <c:pt idx="102">
                  <c:v>17.176997711718101</c:v>
                </c:pt>
                <c:pt idx="103">
                  <c:v>17.3774703757515</c:v>
                </c:pt>
                <c:pt idx="104">
                  <c:v>26.167628629609599</c:v>
                </c:pt>
                <c:pt idx="105">
                  <c:v>23.296868799658501</c:v>
                </c:pt>
                <c:pt idx="106">
                  <c:v>20.909880354696501</c:v>
                </c:pt>
                <c:pt idx="107">
                  <c:v>21.114364246119901</c:v>
                </c:pt>
                <c:pt idx="108">
                  <c:v>17.5154577095213</c:v>
                </c:pt>
                <c:pt idx="109">
                  <c:v>19.5644267634841</c:v>
                </c:pt>
                <c:pt idx="110">
                  <c:v>14.6045038331754</c:v>
                </c:pt>
                <c:pt idx="111">
                  <c:v>14.397774163875599</c:v>
                </c:pt>
                <c:pt idx="112">
                  <c:v>23.921700847532801</c:v>
                </c:pt>
                <c:pt idx="113">
                  <c:v>23.990679697433201</c:v>
                </c:pt>
                <c:pt idx="114">
                  <c:v>17.109214995043502</c:v>
                </c:pt>
                <c:pt idx="115">
                  <c:v>17.7351104004434</c:v>
                </c:pt>
                <c:pt idx="116">
                  <c:v>21.717913419483999</c:v>
                </c:pt>
                <c:pt idx="117">
                  <c:v>22.476569237494601</c:v>
                </c:pt>
                <c:pt idx="118">
                  <c:v>22.633111708905201</c:v>
                </c:pt>
                <c:pt idx="119">
                  <c:v>22.6400180997334</c:v>
                </c:pt>
                <c:pt idx="120">
                  <c:v>23.932471821311101</c:v>
                </c:pt>
                <c:pt idx="121">
                  <c:v>24.0363816960976</c:v>
                </c:pt>
                <c:pt idx="122">
                  <c:v>26.7936371326571</c:v>
                </c:pt>
                <c:pt idx="123">
                  <c:v>27.447677100970601</c:v>
                </c:pt>
                <c:pt idx="124">
                  <c:v>24.788478798191399</c:v>
                </c:pt>
                <c:pt idx="125">
                  <c:v>24.559174592551201</c:v>
                </c:pt>
                <c:pt idx="126">
                  <c:v>19.5093881017815</c:v>
                </c:pt>
                <c:pt idx="127">
                  <c:v>19.566281176939601</c:v>
                </c:pt>
                <c:pt idx="128">
                  <c:v>26.344639319868602</c:v>
                </c:pt>
                <c:pt idx="129">
                  <c:v>25.8156107988803</c:v>
                </c:pt>
                <c:pt idx="130">
                  <c:v>26.1157343813829</c:v>
                </c:pt>
                <c:pt idx="131">
                  <c:v>26.766029590955899</c:v>
                </c:pt>
                <c:pt idx="132">
                  <c:v>22.3917849846504</c:v>
                </c:pt>
                <c:pt idx="133">
                  <c:v>23.063180390561001</c:v>
                </c:pt>
                <c:pt idx="134">
                  <c:v>20.797688499744702</c:v>
                </c:pt>
                <c:pt idx="135">
                  <c:v>22.2978807597231</c:v>
                </c:pt>
                <c:pt idx="136">
                  <c:v>27.565598142199299</c:v>
                </c:pt>
                <c:pt idx="137">
                  <c:v>27.782861481580799</c:v>
                </c:pt>
                <c:pt idx="138">
                  <c:v>19.759130512971499</c:v>
                </c:pt>
                <c:pt idx="139">
                  <c:v>19.8909096523013</c:v>
                </c:pt>
                <c:pt idx="140">
                  <c:v>23.086699766121601</c:v>
                </c:pt>
                <c:pt idx="141">
                  <c:v>23.203411647210299</c:v>
                </c:pt>
                <c:pt idx="142">
                  <c:v>21.889339028292898</c:v>
                </c:pt>
                <c:pt idx="143">
                  <c:v>20.504306101267002</c:v>
                </c:pt>
                <c:pt idx="144">
                  <c:v>21.456444002518399</c:v>
                </c:pt>
                <c:pt idx="145">
                  <c:v>21.502686828278701</c:v>
                </c:pt>
                <c:pt idx="146">
                  <c:v>23.130644393279699</c:v>
                </c:pt>
                <c:pt idx="147">
                  <c:v>23.268814173491201</c:v>
                </c:pt>
                <c:pt idx="148">
                  <c:v>25.236698505259302</c:v>
                </c:pt>
                <c:pt idx="149">
                  <c:v>23.266573112467398</c:v>
                </c:pt>
                <c:pt idx="150">
                  <c:v>24.393069033518401</c:v>
                </c:pt>
                <c:pt idx="151">
                  <c:v>24.764935919017599</c:v>
                </c:pt>
                <c:pt idx="152">
                  <c:v>21.6184700669459</c:v>
                </c:pt>
                <c:pt idx="153">
                  <c:v>21.474187990252499</c:v>
                </c:pt>
                <c:pt idx="154">
                  <c:v>25.9956996893963</c:v>
                </c:pt>
                <c:pt idx="155">
                  <c:v>25.350237180206499</c:v>
                </c:pt>
                <c:pt idx="156">
                  <c:v>18.859830740963002</c:v>
                </c:pt>
                <c:pt idx="157">
                  <c:v>19.129035290775601</c:v>
                </c:pt>
                <c:pt idx="158">
                  <c:v>28.2768108786737</c:v>
                </c:pt>
                <c:pt idx="159">
                  <c:v>28.178989185255499</c:v>
                </c:pt>
                <c:pt idx="160">
                  <c:v>15.4716774662151</c:v>
                </c:pt>
                <c:pt idx="161">
                  <c:v>14.915976643402599</c:v>
                </c:pt>
                <c:pt idx="162">
                  <c:v>25.896313056211401</c:v>
                </c:pt>
                <c:pt idx="163">
                  <c:v>26.865341386322001</c:v>
                </c:pt>
                <c:pt idx="164">
                  <c:v>25.3220737034178</c:v>
                </c:pt>
                <c:pt idx="165">
                  <c:v>25.7957465277143</c:v>
                </c:pt>
                <c:pt idx="166">
                  <c:v>27.236203833343101</c:v>
                </c:pt>
                <c:pt idx="167">
                  <c:v>26.3449898336854</c:v>
                </c:pt>
                <c:pt idx="168">
                  <c:v>27.905824439739199</c:v>
                </c:pt>
                <c:pt idx="169">
                  <c:v>28.8627819726502</c:v>
                </c:pt>
                <c:pt idx="170">
                  <c:v>25.067823094378301</c:v>
                </c:pt>
                <c:pt idx="171">
                  <c:v>25.570854950488901</c:v>
                </c:pt>
                <c:pt idx="172">
                  <c:v>25.252336027227901</c:v>
                </c:pt>
                <c:pt idx="173">
                  <c:v>25.880559397570899</c:v>
                </c:pt>
                <c:pt idx="174">
                  <c:v>25.785392174658199</c:v>
                </c:pt>
                <c:pt idx="175">
                  <c:v>27.412723802096501</c:v>
                </c:pt>
                <c:pt idx="176">
                  <c:v>23.841987731573401</c:v>
                </c:pt>
                <c:pt idx="177">
                  <c:v>22.951569529178101</c:v>
                </c:pt>
                <c:pt idx="178">
                  <c:v>18.1625187420752</c:v>
                </c:pt>
                <c:pt idx="179">
                  <c:v>17.8510946382303</c:v>
                </c:pt>
                <c:pt idx="180">
                  <c:v>25.123900647385199</c:v>
                </c:pt>
                <c:pt idx="181">
                  <c:v>24.964687680935501</c:v>
                </c:pt>
                <c:pt idx="182">
                  <c:v>27.542026265773199</c:v>
                </c:pt>
                <c:pt idx="183">
                  <c:v>27.827488095581501</c:v>
                </c:pt>
                <c:pt idx="184">
                  <c:v>18.284813383192201</c:v>
                </c:pt>
                <c:pt idx="185">
                  <c:v>17.713633567833501</c:v>
                </c:pt>
                <c:pt idx="186">
                  <c:v>22.395350817058301</c:v>
                </c:pt>
                <c:pt idx="187">
                  <c:v>24.1935749147687</c:v>
                </c:pt>
                <c:pt idx="188">
                  <c:v>22.976046418554599</c:v>
                </c:pt>
                <c:pt idx="189">
                  <c:v>22.203208637747899</c:v>
                </c:pt>
                <c:pt idx="190">
                  <c:v>25.2664751885318</c:v>
                </c:pt>
                <c:pt idx="191">
                  <c:v>24.459603364432802</c:v>
                </c:pt>
                <c:pt idx="192">
                  <c:v>18.949561981250199</c:v>
                </c:pt>
                <c:pt idx="193">
                  <c:v>19.118000760807899</c:v>
                </c:pt>
                <c:pt idx="196">
                  <c:v>13.1785803622508</c:v>
                </c:pt>
                <c:pt idx="197">
                  <c:v>13.3230031291593</c:v>
                </c:pt>
                <c:pt idx="198">
                  <c:v>21.183119355171701</c:v>
                </c:pt>
                <c:pt idx="199">
                  <c:v>22.459489182499802</c:v>
                </c:pt>
                <c:pt idx="200">
                  <c:v>19.611593637331499</c:v>
                </c:pt>
                <c:pt idx="201">
                  <c:v>21.587942269184602</c:v>
                </c:pt>
                <c:pt idx="202">
                  <c:v>17.6976456289288</c:v>
                </c:pt>
                <c:pt idx="203">
                  <c:v>18.604885570621999</c:v>
                </c:pt>
                <c:pt idx="204">
                  <c:v>20.7074144780056</c:v>
                </c:pt>
                <c:pt idx="205">
                  <c:v>20.443918696522498</c:v>
                </c:pt>
                <c:pt idx="206">
                  <c:v>31.2733972910586</c:v>
                </c:pt>
                <c:pt idx="207">
                  <c:v>27.732036563864401</c:v>
                </c:pt>
                <c:pt idx="208">
                  <c:v>18.095915171674299</c:v>
                </c:pt>
                <c:pt idx="209">
                  <c:v>18.3189760176069</c:v>
                </c:pt>
                <c:pt idx="210">
                  <c:v>21.819121513257599</c:v>
                </c:pt>
                <c:pt idx="211">
                  <c:v>21.950498210430499</c:v>
                </c:pt>
                <c:pt idx="212">
                  <c:v>9.9551258160391196</c:v>
                </c:pt>
                <c:pt idx="213">
                  <c:v>9.8805929026241692</c:v>
                </c:pt>
                <c:pt idx="214">
                  <c:v>16.288956085007001</c:v>
                </c:pt>
                <c:pt idx="215">
                  <c:v>16.429265323438099</c:v>
                </c:pt>
                <c:pt idx="216">
                  <c:v>18.325665679179799</c:v>
                </c:pt>
                <c:pt idx="217">
                  <c:v>18.201471311213499</c:v>
                </c:pt>
                <c:pt idx="218">
                  <c:v>16.832466294362899</c:v>
                </c:pt>
                <c:pt idx="219">
                  <c:v>15.940446886068599</c:v>
                </c:pt>
                <c:pt idx="220">
                  <c:v>21.963064680185099</c:v>
                </c:pt>
                <c:pt idx="221">
                  <c:v>22.173307220994701</c:v>
                </c:pt>
                <c:pt idx="222">
                  <c:v>18.503765846799901</c:v>
                </c:pt>
                <c:pt idx="223">
                  <c:v>18.431573282822001</c:v>
                </c:pt>
                <c:pt idx="224">
                  <c:v>23.525747227158199</c:v>
                </c:pt>
                <c:pt idx="225">
                  <c:v>23.522502555613201</c:v>
                </c:pt>
                <c:pt idx="226">
                  <c:v>27.031731108574199</c:v>
                </c:pt>
                <c:pt idx="227">
                  <c:v>27.298728327153</c:v>
                </c:pt>
                <c:pt idx="228">
                  <c:v>31.611966393320301</c:v>
                </c:pt>
                <c:pt idx="229">
                  <c:v>31.166525854235498</c:v>
                </c:pt>
                <c:pt idx="232">
                  <c:v>18.518272525790199</c:v>
                </c:pt>
                <c:pt idx="233">
                  <c:v>18.7771809449739</c:v>
                </c:pt>
                <c:pt idx="234">
                  <c:v>26.271399983540899</c:v>
                </c:pt>
                <c:pt idx="235">
                  <c:v>26.570639138174698</c:v>
                </c:pt>
                <c:pt idx="236">
                  <c:v>29.158373402965999</c:v>
                </c:pt>
                <c:pt idx="237">
                  <c:v>29.343387764785501</c:v>
                </c:pt>
                <c:pt idx="238">
                  <c:v>25.036692411596199</c:v>
                </c:pt>
                <c:pt idx="239">
                  <c:v>25.4304905447406</c:v>
                </c:pt>
                <c:pt idx="240">
                  <c:v>12.8344519406178</c:v>
                </c:pt>
                <c:pt idx="241">
                  <c:v>12.4717298103354</c:v>
                </c:pt>
                <c:pt idx="244">
                  <c:v>16.601671025517</c:v>
                </c:pt>
                <c:pt idx="245">
                  <c:v>16.802361782307301</c:v>
                </c:pt>
                <c:pt idx="246">
                  <c:v>26.1088648228565</c:v>
                </c:pt>
                <c:pt idx="247">
                  <c:v>26.967852994973999</c:v>
                </c:pt>
                <c:pt idx="248">
                  <c:v>15.0027106559186</c:v>
                </c:pt>
                <c:pt idx="249">
                  <c:v>15.5890956790653</c:v>
                </c:pt>
                <c:pt idx="250">
                  <c:v>21.692857421132601</c:v>
                </c:pt>
                <c:pt idx="251">
                  <c:v>21.670120103916599</c:v>
                </c:pt>
                <c:pt idx="252">
                  <c:v>25.293231580410001</c:v>
                </c:pt>
                <c:pt idx="253">
                  <c:v>18.604241170215499</c:v>
                </c:pt>
                <c:pt idx="256">
                  <c:v>20.004519091734998</c:v>
                </c:pt>
                <c:pt idx="257">
                  <c:v>20.748448386617302</c:v>
                </c:pt>
                <c:pt idx="258">
                  <c:v>21.495907588868899</c:v>
                </c:pt>
                <c:pt idx="259">
                  <c:v>21.8493564708264</c:v>
                </c:pt>
              </c:numCache>
            </c:numRef>
          </c:xVal>
          <c:yVal>
            <c:numRef>
              <c:f>ORF1a!$C$2:$C$261</c:f>
              <c:numCache>
                <c:formatCode>###0.00;\-###0.00</c:formatCode>
                <c:ptCount val="260"/>
                <c:pt idx="0">
                  <c:v>24.960164580279301</c:v>
                </c:pt>
                <c:pt idx="1">
                  <c:v>24.8975565948707</c:v>
                </c:pt>
                <c:pt idx="2">
                  <c:v>22.4348417878339</c:v>
                </c:pt>
                <c:pt idx="3">
                  <c:v>22.2845861047361</c:v>
                </c:pt>
                <c:pt idx="4">
                  <c:v>27.258140752446199</c:v>
                </c:pt>
                <c:pt idx="5">
                  <c:v>27.3096906688133</c:v>
                </c:pt>
                <c:pt idx="6">
                  <c:v>25.1756864443925</c:v>
                </c:pt>
                <c:pt idx="7">
                  <c:v>28.478822395160101</c:v>
                </c:pt>
                <c:pt idx="8">
                  <c:v>20.191132217775898</c:v>
                </c:pt>
                <c:pt idx="9">
                  <c:v>20.175349296516099</c:v>
                </c:pt>
                <c:pt idx="14">
                  <c:v>22.552507236715702</c:v>
                </c:pt>
                <c:pt idx="15">
                  <c:v>22.6240288416071</c:v>
                </c:pt>
                <c:pt idx="16">
                  <c:v>21.0796394892782</c:v>
                </c:pt>
                <c:pt idx="17">
                  <c:v>21.296813975574</c:v>
                </c:pt>
                <c:pt idx="20">
                  <c:v>28.361321420169201</c:v>
                </c:pt>
                <c:pt idx="21">
                  <c:v>32.980715627822498</c:v>
                </c:pt>
                <c:pt idx="22">
                  <c:v>24.203076500501801</c:v>
                </c:pt>
                <c:pt idx="23">
                  <c:v>23.104341744091698</c:v>
                </c:pt>
                <c:pt idx="24">
                  <c:v>24.981314854191702</c:v>
                </c:pt>
                <c:pt idx="25">
                  <c:v>24.991063622637402</c:v>
                </c:pt>
                <c:pt idx="28">
                  <c:v>19.3984048981367</c:v>
                </c:pt>
                <c:pt idx="29">
                  <c:v>19.2559405776564</c:v>
                </c:pt>
                <c:pt idx="30">
                  <c:v>24.172461592743598</c:v>
                </c:pt>
                <c:pt idx="31">
                  <c:v>23.9901652670058</c:v>
                </c:pt>
                <c:pt idx="32">
                  <c:v>36.253014995359798</c:v>
                </c:pt>
                <c:pt idx="33">
                  <c:v>30.174919875686999</c:v>
                </c:pt>
                <c:pt idx="34">
                  <c:v>27.1098425726877</c:v>
                </c:pt>
                <c:pt idx="35">
                  <c:v>28.061209700670499</c:v>
                </c:pt>
                <c:pt idx="36">
                  <c:v>20.353886924313599</c:v>
                </c:pt>
                <c:pt idx="37">
                  <c:v>20.203900275432702</c:v>
                </c:pt>
                <c:pt idx="38">
                  <c:v>24.068092999551901</c:v>
                </c:pt>
                <c:pt idx="39">
                  <c:v>24.4818134607087</c:v>
                </c:pt>
                <c:pt idx="40">
                  <c:v>20.071818696521699</c:v>
                </c:pt>
                <c:pt idx="41">
                  <c:v>20.1632788691863</c:v>
                </c:pt>
                <c:pt idx="52">
                  <c:v>21.888471043396599</c:v>
                </c:pt>
                <c:pt idx="53">
                  <c:v>27.632527967452599</c:v>
                </c:pt>
                <c:pt idx="56">
                  <c:v>23.118970451406099</c:v>
                </c:pt>
                <c:pt idx="57">
                  <c:v>23.606681196389601</c:v>
                </c:pt>
                <c:pt idx="65">
                  <c:v>31.005788757380699</c:v>
                </c:pt>
                <c:pt idx="66">
                  <c:v>28.2425925371296</c:v>
                </c:pt>
                <c:pt idx="67">
                  <c:v>29.394749754315999</c:v>
                </c:pt>
                <c:pt idx="70">
                  <c:v>24.646099616314199</c:v>
                </c:pt>
                <c:pt idx="71">
                  <c:v>29.803369871227801</c:v>
                </c:pt>
                <c:pt idx="72">
                  <c:v>23.350705545676501</c:v>
                </c:pt>
                <c:pt idx="73">
                  <c:v>22.6844979292121</c:v>
                </c:pt>
                <c:pt idx="74">
                  <c:v>21.961339909924799</c:v>
                </c:pt>
                <c:pt idx="75">
                  <c:v>22.041179174445301</c:v>
                </c:pt>
                <c:pt idx="77">
                  <c:v>28.6714653693641</c:v>
                </c:pt>
                <c:pt idx="78">
                  <c:v>21.0451130282793</c:v>
                </c:pt>
                <c:pt idx="79">
                  <c:v>20.954178581743399</c:v>
                </c:pt>
                <c:pt idx="82">
                  <c:v>23.143180164243301</c:v>
                </c:pt>
                <c:pt idx="83">
                  <c:v>26.242689565490601</c:v>
                </c:pt>
                <c:pt idx="91">
                  <c:v>25.937242834198798</c:v>
                </c:pt>
                <c:pt idx="102">
                  <c:v>19.866853274034899</c:v>
                </c:pt>
                <c:pt idx="103">
                  <c:v>20.210888336025199</c:v>
                </c:pt>
                <c:pt idx="119">
                  <c:v>29.346112936424799</c:v>
                </c:pt>
                <c:pt idx="132">
                  <c:v>37.350030370884298</c:v>
                </c:pt>
                <c:pt idx="144">
                  <c:v>29.749431882567102</c:v>
                </c:pt>
                <c:pt idx="170">
                  <c:v>36.680143103448202</c:v>
                </c:pt>
                <c:pt idx="172">
                  <c:v>33.5968366183142</c:v>
                </c:pt>
                <c:pt idx="188">
                  <c:v>24.173091744556899</c:v>
                </c:pt>
                <c:pt idx="189">
                  <c:v>23.964362489924</c:v>
                </c:pt>
                <c:pt idx="190">
                  <c:v>44.0553414469735</c:v>
                </c:pt>
                <c:pt idx="191">
                  <c:v>28.2220960540545</c:v>
                </c:pt>
                <c:pt idx="196">
                  <c:v>16.793228533027602</c:v>
                </c:pt>
                <c:pt idx="197">
                  <c:v>16.984673767570602</c:v>
                </c:pt>
                <c:pt idx="198">
                  <c:v>24.101448030713701</c:v>
                </c:pt>
                <c:pt idx="199">
                  <c:v>25.171632260343401</c:v>
                </c:pt>
                <c:pt idx="200">
                  <c:v>21.169140466837401</c:v>
                </c:pt>
                <c:pt idx="201">
                  <c:v>23.5439572935848</c:v>
                </c:pt>
                <c:pt idx="202">
                  <c:v>18.446225046045399</c:v>
                </c:pt>
                <c:pt idx="203">
                  <c:v>19.010360687270399</c:v>
                </c:pt>
                <c:pt idx="204">
                  <c:v>23.078614573694601</c:v>
                </c:pt>
                <c:pt idx="205">
                  <c:v>23.0218411588409</c:v>
                </c:pt>
                <c:pt idx="207">
                  <c:v>28.797843406313401</c:v>
                </c:pt>
                <c:pt idx="208">
                  <c:v>21.719468133783799</c:v>
                </c:pt>
                <c:pt idx="209">
                  <c:v>22.1266914426872</c:v>
                </c:pt>
                <c:pt idx="210">
                  <c:v>24.095213700659698</c:v>
                </c:pt>
                <c:pt idx="211">
                  <c:v>24.187941546399198</c:v>
                </c:pt>
                <c:pt idx="212">
                  <c:v>14.1097322895994</c:v>
                </c:pt>
                <c:pt idx="213">
                  <c:v>14.1178919512611</c:v>
                </c:pt>
                <c:pt idx="214">
                  <c:v>20.141010535389899</c:v>
                </c:pt>
                <c:pt idx="215">
                  <c:v>20.331058663080501</c:v>
                </c:pt>
                <c:pt idx="216">
                  <c:v>20.724618818125901</c:v>
                </c:pt>
                <c:pt idx="217">
                  <c:v>20.788296038994801</c:v>
                </c:pt>
                <c:pt idx="218">
                  <c:v>18.4077830875374</c:v>
                </c:pt>
                <c:pt idx="219">
                  <c:v>17.369268587577402</c:v>
                </c:pt>
                <c:pt idx="220">
                  <c:v>25.083080356963102</c:v>
                </c:pt>
                <c:pt idx="221">
                  <c:v>25.187055715396401</c:v>
                </c:pt>
                <c:pt idx="222">
                  <c:v>23.037484220442799</c:v>
                </c:pt>
                <c:pt idx="223">
                  <c:v>22.142829507598599</c:v>
                </c:pt>
                <c:pt idx="224">
                  <c:v>26.077182484769398</c:v>
                </c:pt>
                <c:pt idx="225">
                  <c:v>25.8161569592252</c:v>
                </c:pt>
                <c:pt idx="226">
                  <c:v>32.1142956497687</c:v>
                </c:pt>
                <c:pt idx="227">
                  <c:v>34.284630172192699</c:v>
                </c:pt>
                <c:pt idx="228">
                  <c:v>39.892386743163598</c:v>
                </c:pt>
                <c:pt idx="232">
                  <c:v>20.470841319791901</c:v>
                </c:pt>
                <c:pt idx="233">
                  <c:v>20.8011591024468</c:v>
                </c:pt>
                <c:pt idx="234">
                  <c:v>28.543876017468001</c:v>
                </c:pt>
                <c:pt idx="235">
                  <c:v>30.724220606994098</c:v>
                </c:pt>
                <c:pt idx="238">
                  <c:v>26.726820335022701</c:v>
                </c:pt>
                <c:pt idx="239">
                  <c:v>27.434147902456399</c:v>
                </c:pt>
                <c:pt idx="240">
                  <c:v>14.1122253675611</c:v>
                </c:pt>
                <c:pt idx="241">
                  <c:v>13.5485516989514</c:v>
                </c:pt>
                <c:pt idx="244">
                  <c:v>19.8102828760261</c:v>
                </c:pt>
                <c:pt idx="245">
                  <c:v>19.9963076583361</c:v>
                </c:pt>
                <c:pt idx="246">
                  <c:v>30.4271151502662</c:v>
                </c:pt>
                <c:pt idx="247">
                  <c:v>30.372640938557002</c:v>
                </c:pt>
                <c:pt idx="248">
                  <c:v>17.400163436737699</c:v>
                </c:pt>
                <c:pt idx="249">
                  <c:v>18.177549315518</c:v>
                </c:pt>
                <c:pt idx="250">
                  <c:v>22.0447757785406</c:v>
                </c:pt>
                <c:pt idx="251">
                  <c:v>22.101655526126901</c:v>
                </c:pt>
                <c:pt idx="252">
                  <c:v>29.841511489338199</c:v>
                </c:pt>
                <c:pt idx="253">
                  <c:v>22.210841134920599</c:v>
                </c:pt>
                <c:pt idx="256">
                  <c:v>24.391817267998899</c:v>
                </c:pt>
                <c:pt idx="257">
                  <c:v>25.8967777510634</c:v>
                </c:pt>
                <c:pt idx="258">
                  <c:v>22.3819428849316</c:v>
                </c:pt>
                <c:pt idx="259">
                  <c:v>22.338729305259399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C-47B2-8B19-90E89A1FE8B4}"/>
            </c:ext>
          </c:extLst>
        </c:ser>
        <c:ser>
          <c:idx val="1"/>
          <c:order val="1"/>
          <c:tx>
            <c:v>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backward val="5"/>
            <c:dispRSqr val="1"/>
            <c:dispEq val="1"/>
            <c:trendlineLbl>
              <c:layout>
                <c:manualLayout>
                  <c:x val="2.0873751344716234E-2"/>
                  <c:y val="0.363363636363636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1.6362x - 7.7646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0.6019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ORF1a!$B$2:$B$261</c:f>
              <c:numCache>
                <c:formatCode>###0.00;\-###0.00</c:formatCode>
                <c:ptCount val="260"/>
                <c:pt idx="0">
                  <c:v>22.668158465662501</c:v>
                </c:pt>
                <c:pt idx="1">
                  <c:v>22.225075099419101</c:v>
                </c:pt>
                <c:pt idx="2">
                  <c:v>21.062725857945999</c:v>
                </c:pt>
                <c:pt idx="3">
                  <c:v>21.0896670625329</c:v>
                </c:pt>
                <c:pt idx="4">
                  <c:v>25.239947530163899</c:v>
                </c:pt>
                <c:pt idx="5">
                  <c:v>25.015710333459101</c:v>
                </c:pt>
                <c:pt idx="6">
                  <c:v>23.9128705898258</c:v>
                </c:pt>
                <c:pt idx="7">
                  <c:v>25.341697002747701</c:v>
                </c:pt>
                <c:pt idx="8">
                  <c:v>18.802659391423301</c:v>
                </c:pt>
                <c:pt idx="9">
                  <c:v>18.855307482678601</c:v>
                </c:pt>
                <c:pt idx="10">
                  <c:v>16.9761753251857</c:v>
                </c:pt>
                <c:pt idx="11">
                  <c:v>17.042710515697301</c:v>
                </c:pt>
                <c:pt idx="12">
                  <c:v>22.817959690167299</c:v>
                </c:pt>
                <c:pt idx="13">
                  <c:v>22.763296210795801</c:v>
                </c:pt>
                <c:pt idx="14">
                  <c:v>21.198602820844702</c:v>
                </c:pt>
                <c:pt idx="15">
                  <c:v>20.824914243256899</c:v>
                </c:pt>
                <c:pt idx="16">
                  <c:v>20.0827593382235</c:v>
                </c:pt>
                <c:pt idx="17">
                  <c:v>19.937017798574001</c:v>
                </c:pt>
                <c:pt idx="18">
                  <c:v>28.792133274861001</c:v>
                </c:pt>
                <c:pt idx="19">
                  <c:v>28.682532931531401</c:v>
                </c:pt>
                <c:pt idx="20">
                  <c:v>24.498548885385301</c:v>
                </c:pt>
                <c:pt idx="21">
                  <c:v>24.290051407802501</c:v>
                </c:pt>
                <c:pt idx="22">
                  <c:v>23.0619236971555</c:v>
                </c:pt>
                <c:pt idx="23">
                  <c:v>21.052304450310402</c:v>
                </c:pt>
                <c:pt idx="24">
                  <c:v>22.808519695322701</c:v>
                </c:pt>
                <c:pt idx="25">
                  <c:v>22.816949431034999</c:v>
                </c:pt>
                <c:pt idx="26">
                  <c:v>25.590690505854401</c:v>
                </c:pt>
                <c:pt idx="27">
                  <c:v>25.105696335830299</c:v>
                </c:pt>
                <c:pt idx="28">
                  <c:v>16.780990938839999</c:v>
                </c:pt>
                <c:pt idx="29">
                  <c:v>16.699701950488901</c:v>
                </c:pt>
                <c:pt idx="30">
                  <c:v>21.983171678828501</c:v>
                </c:pt>
                <c:pt idx="31">
                  <c:v>21.601741631221898</c:v>
                </c:pt>
                <c:pt idx="32">
                  <c:v>22.0243452967383</c:v>
                </c:pt>
                <c:pt idx="33">
                  <c:v>22.060143198076499</c:v>
                </c:pt>
                <c:pt idx="34">
                  <c:v>25.1366451131193</c:v>
                </c:pt>
                <c:pt idx="35">
                  <c:v>25.044854726852101</c:v>
                </c:pt>
                <c:pt idx="36">
                  <c:v>19.257047936301699</c:v>
                </c:pt>
                <c:pt idx="37">
                  <c:v>19.0436792904509</c:v>
                </c:pt>
                <c:pt idx="38">
                  <c:v>23.320385125881</c:v>
                </c:pt>
                <c:pt idx="39">
                  <c:v>23.675813653215801</c:v>
                </c:pt>
                <c:pt idx="40">
                  <c:v>15.7892486294277</c:v>
                </c:pt>
                <c:pt idx="41">
                  <c:v>15.935174372705999</c:v>
                </c:pt>
                <c:pt idx="42">
                  <c:v>18.6875546408342</c:v>
                </c:pt>
                <c:pt idx="43">
                  <c:v>19.1489109164268</c:v>
                </c:pt>
                <c:pt idx="44">
                  <c:v>22.300885741074101</c:v>
                </c:pt>
                <c:pt idx="45">
                  <c:v>22.234172607114999</c:v>
                </c:pt>
                <c:pt idx="46">
                  <c:v>26.039766331963602</c:v>
                </c:pt>
                <c:pt idx="47">
                  <c:v>26.382049499215501</c:v>
                </c:pt>
                <c:pt idx="48">
                  <c:v>18.4345508361246</c:v>
                </c:pt>
                <c:pt idx="49">
                  <c:v>19.319840231066401</c:v>
                </c:pt>
                <c:pt idx="50">
                  <c:v>23.307865234334098</c:v>
                </c:pt>
                <c:pt idx="51">
                  <c:v>23.020426729500102</c:v>
                </c:pt>
                <c:pt idx="52">
                  <c:v>18.8121096853077</c:v>
                </c:pt>
                <c:pt idx="53">
                  <c:v>21.549656909968501</c:v>
                </c:pt>
                <c:pt idx="54">
                  <c:v>25.4093269190607</c:v>
                </c:pt>
                <c:pt idx="55">
                  <c:v>26.900117674378599</c:v>
                </c:pt>
                <c:pt idx="56">
                  <c:v>21.503843411523999</c:v>
                </c:pt>
                <c:pt idx="57">
                  <c:v>22.080354623993401</c:v>
                </c:pt>
                <c:pt idx="58">
                  <c:v>22.578560078629899</c:v>
                </c:pt>
                <c:pt idx="59">
                  <c:v>21.0355324417623</c:v>
                </c:pt>
                <c:pt idx="60">
                  <c:v>26.044096506627799</c:v>
                </c:pt>
                <c:pt idx="61">
                  <c:v>25.2870227796294</c:v>
                </c:pt>
                <c:pt idx="62">
                  <c:v>19.1766072308987</c:v>
                </c:pt>
                <c:pt idx="63">
                  <c:v>19.2948311910007</c:v>
                </c:pt>
                <c:pt idx="64">
                  <c:v>23.338498295494801</c:v>
                </c:pt>
                <c:pt idx="65">
                  <c:v>23.804318628739601</c:v>
                </c:pt>
                <c:pt idx="66">
                  <c:v>25.959181058365601</c:v>
                </c:pt>
                <c:pt idx="67">
                  <c:v>25.428847507313801</c:v>
                </c:pt>
                <c:pt idx="68">
                  <c:v>40.583460907208597</c:v>
                </c:pt>
                <c:pt idx="69">
                  <c:v>36.572604886588501</c:v>
                </c:pt>
                <c:pt idx="70">
                  <c:v>21.701653293669601</c:v>
                </c:pt>
                <c:pt idx="71">
                  <c:v>22.149683235475401</c:v>
                </c:pt>
                <c:pt idx="72">
                  <c:v>20.246032414749902</c:v>
                </c:pt>
                <c:pt idx="73">
                  <c:v>20.116783131017002</c:v>
                </c:pt>
                <c:pt idx="74">
                  <c:v>19.558242849785401</c:v>
                </c:pt>
                <c:pt idx="75">
                  <c:v>19.533725560946401</c:v>
                </c:pt>
                <c:pt idx="76">
                  <c:v>24.221302747474098</c:v>
                </c:pt>
                <c:pt idx="77">
                  <c:v>23.185101766192801</c:v>
                </c:pt>
                <c:pt idx="78">
                  <c:v>18.551193551632402</c:v>
                </c:pt>
                <c:pt idx="79">
                  <c:v>18.7354466034434</c:v>
                </c:pt>
                <c:pt idx="80">
                  <c:v>23.3183220283087</c:v>
                </c:pt>
                <c:pt idx="81">
                  <c:v>24.185916744247301</c:v>
                </c:pt>
                <c:pt idx="82">
                  <c:v>15.523838756792699</c:v>
                </c:pt>
                <c:pt idx="83">
                  <c:v>15.9197670066306</c:v>
                </c:pt>
                <c:pt idx="84">
                  <c:v>27.5501008738777</c:v>
                </c:pt>
                <c:pt idx="85">
                  <c:v>27.125454529126099</c:v>
                </c:pt>
                <c:pt idx="86">
                  <c:v>16.928347863871501</c:v>
                </c:pt>
                <c:pt idx="87">
                  <c:v>18.825110202514001</c:v>
                </c:pt>
                <c:pt idx="88">
                  <c:v>25.588212865131599</c:v>
                </c:pt>
                <c:pt idx="89">
                  <c:v>25.638104519975499</c:v>
                </c:pt>
                <c:pt idx="90">
                  <c:v>25.567953685235</c:v>
                </c:pt>
                <c:pt idx="91">
                  <c:v>25.768581749311</c:v>
                </c:pt>
                <c:pt idx="92">
                  <c:v>27.885836499110699</c:v>
                </c:pt>
                <c:pt idx="93">
                  <c:v>29.267405352063498</c:v>
                </c:pt>
                <c:pt idx="94">
                  <c:v>20.2972049903418</c:v>
                </c:pt>
                <c:pt idx="95">
                  <c:v>20.750743972896501</c:v>
                </c:pt>
                <c:pt idx="96">
                  <c:v>23.3954158330416</c:v>
                </c:pt>
                <c:pt idx="97">
                  <c:v>23.574039487259601</c:v>
                </c:pt>
                <c:pt idx="98">
                  <c:v>16.5438477448231</c:v>
                </c:pt>
                <c:pt idx="99">
                  <c:v>16.610182978006499</c:v>
                </c:pt>
                <c:pt idx="100">
                  <c:v>27.1768627199957</c:v>
                </c:pt>
                <c:pt idx="101">
                  <c:v>27.851505755048301</c:v>
                </c:pt>
                <c:pt idx="102">
                  <c:v>17.176997711718101</c:v>
                </c:pt>
                <c:pt idx="103">
                  <c:v>17.3774703757515</c:v>
                </c:pt>
                <c:pt idx="104">
                  <c:v>26.167628629609599</c:v>
                </c:pt>
                <c:pt idx="105">
                  <c:v>23.296868799658501</c:v>
                </c:pt>
                <c:pt idx="106">
                  <c:v>20.909880354696501</c:v>
                </c:pt>
                <c:pt idx="107">
                  <c:v>21.114364246119901</c:v>
                </c:pt>
                <c:pt idx="108">
                  <c:v>17.5154577095213</c:v>
                </c:pt>
                <c:pt idx="109">
                  <c:v>19.5644267634841</c:v>
                </c:pt>
                <c:pt idx="110">
                  <c:v>14.6045038331754</c:v>
                </c:pt>
                <c:pt idx="111">
                  <c:v>14.397774163875599</c:v>
                </c:pt>
                <c:pt idx="112">
                  <c:v>23.921700847532801</c:v>
                </c:pt>
                <c:pt idx="113">
                  <c:v>23.990679697433201</c:v>
                </c:pt>
                <c:pt idx="114">
                  <c:v>17.109214995043502</c:v>
                </c:pt>
                <c:pt idx="115">
                  <c:v>17.7351104004434</c:v>
                </c:pt>
                <c:pt idx="116">
                  <c:v>21.717913419483999</c:v>
                </c:pt>
                <c:pt idx="117">
                  <c:v>22.476569237494601</c:v>
                </c:pt>
                <c:pt idx="118">
                  <c:v>22.633111708905201</c:v>
                </c:pt>
                <c:pt idx="119">
                  <c:v>22.6400180997334</c:v>
                </c:pt>
                <c:pt idx="120">
                  <c:v>23.932471821311101</c:v>
                </c:pt>
                <c:pt idx="121">
                  <c:v>24.0363816960976</c:v>
                </c:pt>
                <c:pt idx="122">
                  <c:v>26.7936371326571</c:v>
                </c:pt>
                <c:pt idx="123">
                  <c:v>27.447677100970601</c:v>
                </c:pt>
                <c:pt idx="124">
                  <c:v>24.788478798191399</c:v>
                </c:pt>
                <c:pt idx="125">
                  <c:v>24.559174592551201</c:v>
                </c:pt>
                <c:pt idx="126">
                  <c:v>19.5093881017815</c:v>
                </c:pt>
                <c:pt idx="127">
                  <c:v>19.566281176939601</c:v>
                </c:pt>
                <c:pt idx="128">
                  <c:v>26.344639319868602</c:v>
                </c:pt>
                <c:pt idx="129">
                  <c:v>25.8156107988803</c:v>
                </c:pt>
                <c:pt idx="130">
                  <c:v>26.1157343813829</c:v>
                </c:pt>
                <c:pt idx="131">
                  <c:v>26.766029590955899</c:v>
                </c:pt>
                <c:pt idx="132">
                  <c:v>22.3917849846504</c:v>
                </c:pt>
                <c:pt idx="133">
                  <c:v>23.063180390561001</c:v>
                </c:pt>
                <c:pt idx="134">
                  <c:v>20.797688499744702</c:v>
                </c:pt>
                <c:pt idx="135">
                  <c:v>22.2978807597231</c:v>
                </c:pt>
                <c:pt idx="136">
                  <c:v>27.565598142199299</c:v>
                </c:pt>
                <c:pt idx="137">
                  <c:v>27.782861481580799</c:v>
                </c:pt>
                <c:pt idx="138">
                  <c:v>19.759130512971499</c:v>
                </c:pt>
                <c:pt idx="139">
                  <c:v>19.8909096523013</c:v>
                </c:pt>
                <c:pt idx="140">
                  <c:v>23.086699766121601</c:v>
                </c:pt>
                <c:pt idx="141">
                  <c:v>23.203411647210299</c:v>
                </c:pt>
                <c:pt idx="142">
                  <c:v>21.889339028292898</c:v>
                </c:pt>
                <c:pt idx="143">
                  <c:v>20.504306101267002</c:v>
                </c:pt>
                <c:pt idx="144">
                  <c:v>21.456444002518399</c:v>
                </c:pt>
                <c:pt idx="145">
                  <c:v>21.502686828278701</c:v>
                </c:pt>
                <c:pt idx="146">
                  <c:v>23.130644393279699</c:v>
                </c:pt>
                <c:pt idx="147">
                  <c:v>23.268814173491201</c:v>
                </c:pt>
                <c:pt idx="148">
                  <c:v>25.236698505259302</c:v>
                </c:pt>
                <c:pt idx="149">
                  <c:v>23.266573112467398</c:v>
                </c:pt>
                <c:pt idx="150">
                  <c:v>24.393069033518401</c:v>
                </c:pt>
                <c:pt idx="151">
                  <c:v>24.764935919017599</c:v>
                </c:pt>
                <c:pt idx="152">
                  <c:v>21.6184700669459</c:v>
                </c:pt>
                <c:pt idx="153">
                  <c:v>21.474187990252499</c:v>
                </c:pt>
                <c:pt idx="154">
                  <c:v>25.9956996893963</c:v>
                </c:pt>
                <c:pt idx="155">
                  <c:v>25.350237180206499</c:v>
                </c:pt>
                <c:pt idx="156">
                  <c:v>18.859830740963002</c:v>
                </c:pt>
                <c:pt idx="157">
                  <c:v>19.129035290775601</c:v>
                </c:pt>
                <c:pt idx="158">
                  <c:v>28.2768108786737</c:v>
                </c:pt>
                <c:pt idx="159">
                  <c:v>28.178989185255499</c:v>
                </c:pt>
                <c:pt idx="160">
                  <c:v>15.4716774662151</c:v>
                </c:pt>
                <c:pt idx="161">
                  <c:v>14.915976643402599</c:v>
                </c:pt>
                <c:pt idx="162">
                  <c:v>25.896313056211401</c:v>
                </c:pt>
                <c:pt idx="163">
                  <c:v>26.865341386322001</c:v>
                </c:pt>
                <c:pt idx="164">
                  <c:v>25.3220737034178</c:v>
                </c:pt>
                <c:pt idx="165">
                  <c:v>25.7957465277143</c:v>
                </c:pt>
                <c:pt idx="166">
                  <c:v>27.236203833343101</c:v>
                </c:pt>
                <c:pt idx="167">
                  <c:v>26.3449898336854</c:v>
                </c:pt>
                <c:pt idx="168">
                  <c:v>27.905824439739199</c:v>
                </c:pt>
                <c:pt idx="169">
                  <c:v>28.8627819726502</c:v>
                </c:pt>
                <c:pt idx="170">
                  <c:v>25.067823094378301</c:v>
                </c:pt>
                <c:pt idx="171">
                  <c:v>25.570854950488901</c:v>
                </c:pt>
                <c:pt idx="172">
                  <c:v>25.252336027227901</c:v>
                </c:pt>
                <c:pt idx="173">
                  <c:v>25.880559397570899</c:v>
                </c:pt>
                <c:pt idx="174">
                  <c:v>25.785392174658199</c:v>
                </c:pt>
                <c:pt idx="175">
                  <c:v>27.412723802096501</c:v>
                </c:pt>
                <c:pt idx="176">
                  <c:v>23.841987731573401</c:v>
                </c:pt>
                <c:pt idx="177">
                  <c:v>22.951569529178101</c:v>
                </c:pt>
                <c:pt idx="178">
                  <c:v>18.1625187420752</c:v>
                </c:pt>
                <c:pt idx="179">
                  <c:v>17.8510946382303</c:v>
                </c:pt>
                <c:pt idx="180">
                  <c:v>25.123900647385199</c:v>
                </c:pt>
                <c:pt idx="181">
                  <c:v>24.964687680935501</c:v>
                </c:pt>
                <c:pt idx="182">
                  <c:v>27.542026265773199</c:v>
                </c:pt>
                <c:pt idx="183">
                  <c:v>27.827488095581501</c:v>
                </c:pt>
                <c:pt idx="184">
                  <c:v>18.284813383192201</c:v>
                </c:pt>
                <c:pt idx="185">
                  <c:v>17.713633567833501</c:v>
                </c:pt>
                <c:pt idx="186">
                  <c:v>22.395350817058301</c:v>
                </c:pt>
                <c:pt idx="187">
                  <c:v>24.1935749147687</c:v>
                </c:pt>
                <c:pt idx="188">
                  <c:v>22.976046418554599</c:v>
                </c:pt>
                <c:pt idx="189">
                  <c:v>22.203208637747899</c:v>
                </c:pt>
                <c:pt idx="190">
                  <c:v>25.2664751885318</c:v>
                </c:pt>
                <c:pt idx="191">
                  <c:v>24.459603364432802</c:v>
                </c:pt>
                <c:pt idx="192">
                  <c:v>18.949561981250199</c:v>
                </c:pt>
                <c:pt idx="193">
                  <c:v>19.118000760807899</c:v>
                </c:pt>
                <c:pt idx="196">
                  <c:v>13.1785803622508</c:v>
                </c:pt>
                <c:pt idx="197">
                  <c:v>13.3230031291593</c:v>
                </c:pt>
                <c:pt idx="198">
                  <c:v>21.183119355171701</c:v>
                </c:pt>
                <c:pt idx="199">
                  <c:v>22.459489182499802</c:v>
                </c:pt>
                <c:pt idx="200">
                  <c:v>19.611593637331499</c:v>
                </c:pt>
                <c:pt idx="201">
                  <c:v>21.587942269184602</c:v>
                </c:pt>
                <c:pt idx="202">
                  <c:v>17.6976456289288</c:v>
                </c:pt>
                <c:pt idx="203">
                  <c:v>18.604885570621999</c:v>
                </c:pt>
                <c:pt idx="204">
                  <c:v>20.7074144780056</c:v>
                </c:pt>
                <c:pt idx="205">
                  <c:v>20.443918696522498</c:v>
                </c:pt>
                <c:pt idx="206">
                  <c:v>31.2733972910586</c:v>
                </c:pt>
                <c:pt idx="207">
                  <c:v>27.732036563864401</c:v>
                </c:pt>
                <c:pt idx="208">
                  <c:v>18.095915171674299</c:v>
                </c:pt>
                <c:pt idx="209">
                  <c:v>18.3189760176069</c:v>
                </c:pt>
                <c:pt idx="210">
                  <c:v>21.819121513257599</c:v>
                </c:pt>
                <c:pt idx="211">
                  <c:v>21.950498210430499</c:v>
                </c:pt>
                <c:pt idx="212">
                  <c:v>9.9551258160391196</c:v>
                </c:pt>
                <c:pt idx="213">
                  <c:v>9.8805929026241692</c:v>
                </c:pt>
                <c:pt idx="214">
                  <c:v>16.288956085007001</c:v>
                </c:pt>
                <c:pt idx="215">
                  <c:v>16.429265323438099</c:v>
                </c:pt>
                <c:pt idx="216">
                  <c:v>18.325665679179799</c:v>
                </c:pt>
                <c:pt idx="217">
                  <c:v>18.201471311213499</c:v>
                </c:pt>
                <c:pt idx="218">
                  <c:v>16.832466294362899</c:v>
                </c:pt>
                <c:pt idx="219">
                  <c:v>15.940446886068599</c:v>
                </c:pt>
                <c:pt idx="220">
                  <c:v>21.963064680185099</c:v>
                </c:pt>
                <c:pt idx="221">
                  <c:v>22.173307220994701</c:v>
                </c:pt>
                <c:pt idx="222">
                  <c:v>18.503765846799901</c:v>
                </c:pt>
                <c:pt idx="223">
                  <c:v>18.431573282822001</c:v>
                </c:pt>
                <c:pt idx="224">
                  <c:v>23.525747227158199</c:v>
                </c:pt>
                <c:pt idx="225">
                  <c:v>23.522502555613201</c:v>
                </c:pt>
                <c:pt idx="226">
                  <c:v>27.031731108574199</c:v>
                </c:pt>
                <c:pt idx="227">
                  <c:v>27.298728327153</c:v>
                </c:pt>
                <c:pt idx="228">
                  <c:v>31.611966393320301</c:v>
                </c:pt>
                <c:pt idx="229">
                  <c:v>31.166525854235498</c:v>
                </c:pt>
                <c:pt idx="232">
                  <c:v>18.518272525790199</c:v>
                </c:pt>
                <c:pt idx="233">
                  <c:v>18.7771809449739</c:v>
                </c:pt>
                <c:pt idx="234">
                  <c:v>26.271399983540899</c:v>
                </c:pt>
                <c:pt idx="235">
                  <c:v>26.570639138174698</c:v>
                </c:pt>
                <c:pt idx="236">
                  <c:v>29.158373402965999</c:v>
                </c:pt>
                <c:pt idx="237">
                  <c:v>29.343387764785501</c:v>
                </c:pt>
                <c:pt idx="238">
                  <c:v>25.036692411596199</c:v>
                </c:pt>
                <c:pt idx="239">
                  <c:v>25.4304905447406</c:v>
                </c:pt>
                <c:pt idx="240">
                  <c:v>12.8344519406178</c:v>
                </c:pt>
                <c:pt idx="241">
                  <c:v>12.4717298103354</c:v>
                </c:pt>
                <c:pt idx="244">
                  <c:v>16.601671025517</c:v>
                </c:pt>
                <c:pt idx="245">
                  <c:v>16.802361782307301</c:v>
                </c:pt>
                <c:pt idx="246">
                  <c:v>26.1088648228565</c:v>
                </c:pt>
                <c:pt idx="247">
                  <c:v>26.967852994973999</c:v>
                </c:pt>
                <c:pt idx="248">
                  <c:v>15.0027106559186</c:v>
                </c:pt>
                <c:pt idx="249">
                  <c:v>15.5890956790653</c:v>
                </c:pt>
                <c:pt idx="250">
                  <c:v>21.692857421132601</c:v>
                </c:pt>
                <c:pt idx="251">
                  <c:v>21.670120103916599</c:v>
                </c:pt>
                <c:pt idx="252">
                  <c:v>25.293231580410001</c:v>
                </c:pt>
                <c:pt idx="253">
                  <c:v>18.604241170215499</c:v>
                </c:pt>
                <c:pt idx="256">
                  <c:v>20.004519091734998</c:v>
                </c:pt>
                <c:pt idx="257">
                  <c:v>20.748448386617302</c:v>
                </c:pt>
                <c:pt idx="258">
                  <c:v>21.495907588868899</c:v>
                </c:pt>
                <c:pt idx="259">
                  <c:v>21.8493564708264</c:v>
                </c:pt>
              </c:numCache>
            </c:numRef>
          </c:xVal>
          <c:yVal>
            <c:numRef>
              <c:f>ORF1a!$D$2:$D$261</c:f>
              <c:numCache>
                <c:formatCode>###0.00;\-###0.00</c:formatCode>
                <c:ptCount val="260"/>
                <c:pt idx="10">
                  <c:v>20.183072789394501</c:v>
                </c:pt>
                <c:pt idx="11">
                  <c:v>20.272577793319702</c:v>
                </c:pt>
                <c:pt idx="42">
                  <c:v>22.314454348485199</c:v>
                </c:pt>
                <c:pt idx="43">
                  <c:v>22.850430243830001</c:v>
                </c:pt>
                <c:pt idx="44">
                  <c:v>26.748919367707799</c:v>
                </c:pt>
                <c:pt idx="45">
                  <c:v>26.188473420103701</c:v>
                </c:pt>
                <c:pt idx="48">
                  <c:v>20.392658667502801</c:v>
                </c:pt>
                <c:pt idx="49">
                  <c:v>21.058758220255001</c:v>
                </c:pt>
                <c:pt idx="50">
                  <c:v>25.1394090145367</c:v>
                </c:pt>
                <c:pt idx="51">
                  <c:v>25.3754113172564</c:v>
                </c:pt>
                <c:pt idx="58">
                  <c:v>23.9789950779729</c:v>
                </c:pt>
                <c:pt idx="59">
                  <c:v>23.385090987537701</c:v>
                </c:pt>
                <c:pt idx="82">
                  <c:v>20.0405973650109</c:v>
                </c:pt>
                <c:pt idx="83">
                  <c:v>20.3327412531332</c:v>
                </c:pt>
                <c:pt idx="86">
                  <c:v>21.3217085463573</c:v>
                </c:pt>
                <c:pt idx="87">
                  <c:v>23.936448393505199</c:v>
                </c:pt>
                <c:pt idx="94">
                  <c:v>24.500860359874</c:v>
                </c:pt>
                <c:pt idx="95">
                  <c:v>24.6514057896221</c:v>
                </c:pt>
                <c:pt idx="96">
                  <c:v>29.7367038434063</c:v>
                </c:pt>
                <c:pt idx="97">
                  <c:v>28.5005381453274</c:v>
                </c:pt>
                <c:pt idx="98">
                  <c:v>21.186480029584001</c:v>
                </c:pt>
                <c:pt idx="99">
                  <c:v>20.218923348545001</c:v>
                </c:pt>
                <c:pt idx="105">
                  <c:v>30.753757300883098</c:v>
                </c:pt>
                <c:pt idx="106">
                  <c:v>34.5981690507368</c:v>
                </c:pt>
                <c:pt idx="107">
                  <c:v>26.363358319916401</c:v>
                </c:pt>
                <c:pt idx="108">
                  <c:v>20.838818986622002</c:v>
                </c:pt>
                <c:pt idx="109">
                  <c:v>22.289001360368001</c:v>
                </c:pt>
                <c:pt idx="110">
                  <c:v>20.611467443828001</c:v>
                </c:pt>
                <c:pt idx="111">
                  <c:v>19.733676913253099</c:v>
                </c:pt>
                <c:pt idx="114">
                  <c:v>21.664919086690599</c:v>
                </c:pt>
                <c:pt idx="115">
                  <c:v>22.054505340057698</c:v>
                </c:pt>
                <c:pt idx="116">
                  <c:v>24.858397586687101</c:v>
                </c:pt>
                <c:pt idx="117">
                  <c:v>25.186111269262401</c:v>
                </c:pt>
                <c:pt idx="118">
                  <c:v>40.757892355455397</c:v>
                </c:pt>
                <c:pt idx="120">
                  <c:v>28.4368124361349</c:v>
                </c:pt>
                <c:pt idx="121">
                  <c:v>28.020887688050699</c:v>
                </c:pt>
                <c:pt idx="125">
                  <c:v>42.968437783715899</c:v>
                </c:pt>
                <c:pt idx="126">
                  <c:v>22.7314732913133</c:v>
                </c:pt>
                <c:pt idx="127">
                  <c:v>23.1075388699043</c:v>
                </c:pt>
                <c:pt idx="132">
                  <c:v>44.327368235912097</c:v>
                </c:pt>
                <c:pt idx="134">
                  <c:v>24.349591054801699</c:v>
                </c:pt>
                <c:pt idx="135">
                  <c:v>25.438948519050602</c:v>
                </c:pt>
                <c:pt idx="138">
                  <c:v>23.446159815868999</c:v>
                </c:pt>
                <c:pt idx="139">
                  <c:v>23.3700784092356</c:v>
                </c:pt>
                <c:pt idx="140">
                  <c:v>36.255955811592301</c:v>
                </c:pt>
                <c:pt idx="141">
                  <c:v>27.487828275032602</c:v>
                </c:pt>
                <c:pt idx="142">
                  <c:v>26.302664571520602</c:v>
                </c:pt>
                <c:pt idx="143">
                  <c:v>24.553049528484799</c:v>
                </c:pt>
                <c:pt idx="144">
                  <c:v>24.371715148258701</c:v>
                </c:pt>
                <c:pt idx="145">
                  <c:v>24.5401487633352</c:v>
                </c:pt>
                <c:pt idx="149">
                  <c:v>32.226790596017203</c:v>
                </c:pt>
                <c:pt idx="150">
                  <c:v>40.943517290836397</c:v>
                </c:pt>
                <c:pt idx="151">
                  <c:v>43.333919196873197</c:v>
                </c:pt>
                <c:pt idx="152">
                  <c:v>27.4112097820204</c:v>
                </c:pt>
                <c:pt idx="153">
                  <c:v>25.142952781196001</c:v>
                </c:pt>
                <c:pt idx="156">
                  <c:v>22.679003988521998</c:v>
                </c:pt>
                <c:pt idx="157">
                  <c:v>23.023109513124101</c:v>
                </c:pt>
                <c:pt idx="160">
                  <c:v>19.443877085555201</c:v>
                </c:pt>
                <c:pt idx="161">
                  <c:v>18.187601648371299</c:v>
                </c:pt>
                <c:pt idx="168">
                  <c:v>42.881425319018597</c:v>
                </c:pt>
                <c:pt idx="171">
                  <c:v>32.306320569622201</c:v>
                </c:pt>
                <c:pt idx="173">
                  <c:v>28.6943297138336</c:v>
                </c:pt>
                <c:pt idx="175">
                  <c:v>43.832678564496902</c:v>
                </c:pt>
                <c:pt idx="176">
                  <c:v>27.035727964517399</c:v>
                </c:pt>
                <c:pt idx="177">
                  <c:v>26.5485317464357</c:v>
                </c:pt>
                <c:pt idx="178">
                  <c:v>20.6818765810422</c:v>
                </c:pt>
                <c:pt idx="179">
                  <c:v>20.484445366361101</c:v>
                </c:pt>
                <c:pt idx="180">
                  <c:v>27.498673238914801</c:v>
                </c:pt>
                <c:pt idx="181">
                  <c:v>27.979939447982201</c:v>
                </c:pt>
                <c:pt idx="182">
                  <c:v>44.337156779607099</c:v>
                </c:pt>
                <c:pt idx="184">
                  <c:v>20.576979466354999</c:v>
                </c:pt>
                <c:pt idx="185">
                  <c:v>20.417009051983499</c:v>
                </c:pt>
                <c:pt idx="186">
                  <c:v>25.822392419394799</c:v>
                </c:pt>
                <c:pt idx="187">
                  <c:v>26.745750906888599</c:v>
                </c:pt>
                <c:pt idx="192">
                  <c:v>22.072382341532499</c:v>
                </c:pt>
                <c:pt idx="193">
                  <c:v>22.292668489829399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3C-47B2-8B19-90E89A1FE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078944"/>
        <c:axId val="1577079776"/>
      </c:scatterChart>
      <c:valAx>
        <c:axId val="157707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079776"/>
        <c:crosses val="autoZero"/>
        <c:crossBetween val="midCat"/>
      </c:valAx>
      <c:valAx>
        <c:axId val="157707977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078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Adjusted N1 vs. Allelic Ct - ORF1a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Adjusted 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8"/>
            <c:backward val="8"/>
            <c:dispRSqr val="1"/>
            <c:dispEq val="1"/>
            <c:trendlineLbl>
              <c:layout>
                <c:manualLayout>
                  <c:x val="3.9477382958807261E-2"/>
                  <c:y val="0.361154138192862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1.1582x - 0.0274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0.7115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ORF1a!$B$2:$B$11,ORF1a!$B$16:$B$19,ORF1a!$B$22:$B$27,ORF1a!$B$30:$B$43,ORF1a!$B$54:$B$55,ORF1a!$B$58:$B$59,ORF1a!$B$67:$B$69,ORF1a!$B$72:$B$77,ORF1a!$B$79:$B$81,ORF1a!$B$93,ORF1a!$B$104:$B$105,ORF1a!$B$121,ORF1a!$B$134,ORF1a!$B$172,ORF1a!$B$174,ORF1a!$B$190:$B$193,ORF1a!$B$198:$B$207,ORF1a!$B$209:$B$230,ORF1a!$B$234:$B$237,ORF1a!$B$240:$B$243,ORF1a!$B$246:$B$255,ORF1a!$B$258:$B$261)</c:f>
              <c:numCache>
                <c:formatCode>###0.00;\-###0.00</c:formatCode>
                <c:ptCount val="115"/>
                <c:pt idx="0">
                  <c:v>22.668158465662501</c:v>
                </c:pt>
                <c:pt idx="1">
                  <c:v>22.225075099419101</c:v>
                </c:pt>
                <c:pt idx="2">
                  <c:v>21.062725857945999</c:v>
                </c:pt>
                <c:pt idx="3">
                  <c:v>21.0896670625329</c:v>
                </c:pt>
                <c:pt idx="4">
                  <c:v>25.239947530163899</c:v>
                </c:pt>
                <c:pt idx="5">
                  <c:v>25.015710333459101</c:v>
                </c:pt>
                <c:pt idx="6">
                  <c:v>23.9128705898258</c:v>
                </c:pt>
                <c:pt idx="7">
                  <c:v>25.341697002747701</c:v>
                </c:pt>
                <c:pt idx="8">
                  <c:v>18.802659391423301</c:v>
                </c:pt>
                <c:pt idx="9">
                  <c:v>18.855307482678601</c:v>
                </c:pt>
                <c:pt idx="10">
                  <c:v>21.198602820844702</c:v>
                </c:pt>
                <c:pt idx="11">
                  <c:v>20.824914243256899</c:v>
                </c:pt>
                <c:pt idx="12">
                  <c:v>20.0827593382235</c:v>
                </c:pt>
                <c:pt idx="13">
                  <c:v>19.937017798574001</c:v>
                </c:pt>
                <c:pt idx="14">
                  <c:v>24.498548885385301</c:v>
                </c:pt>
                <c:pt idx="15">
                  <c:v>24.290051407802501</c:v>
                </c:pt>
                <c:pt idx="16">
                  <c:v>23.0619236971555</c:v>
                </c:pt>
                <c:pt idx="17">
                  <c:v>21.052304450310402</c:v>
                </c:pt>
                <c:pt idx="18">
                  <c:v>22.808519695322701</c:v>
                </c:pt>
                <c:pt idx="19">
                  <c:v>22.816949431034999</c:v>
                </c:pt>
                <c:pt idx="20">
                  <c:v>16.780990938839999</c:v>
                </c:pt>
                <c:pt idx="21">
                  <c:v>16.699701950488901</c:v>
                </c:pt>
                <c:pt idx="22">
                  <c:v>21.983171678828501</c:v>
                </c:pt>
                <c:pt idx="23">
                  <c:v>21.601741631221898</c:v>
                </c:pt>
                <c:pt idx="24">
                  <c:v>22.0243452967383</c:v>
                </c:pt>
                <c:pt idx="25">
                  <c:v>22.060143198076499</c:v>
                </c:pt>
                <c:pt idx="26">
                  <c:v>25.1366451131193</c:v>
                </c:pt>
                <c:pt idx="27">
                  <c:v>25.044854726852101</c:v>
                </c:pt>
                <c:pt idx="28">
                  <c:v>19.257047936301699</c:v>
                </c:pt>
                <c:pt idx="29">
                  <c:v>19.0436792904509</c:v>
                </c:pt>
                <c:pt idx="30">
                  <c:v>23.320385125881</c:v>
                </c:pt>
                <c:pt idx="31">
                  <c:v>23.675813653215801</c:v>
                </c:pt>
                <c:pt idx="32">
                  <c:v>15.7892486294277</c:v>
                </c:pt>
                <c:pt idx="33">
                  <c:v>15.935174372705999</c:v>
                </c:pt>
                <c:pt idx="34">
                  <c:v>18.8121096853077</c:v>
                </c:pt>
                <c:pt idx="35">
                  <c:v>21.549656909968501</c:v>
                </c:pt>
                <c:pt idx="36">
                  <c:v>21.503843411523999</c:v>
                </c:pt>
                <c:pt idx="37">
                  <c:v>22.080354623993401</c:v>
                </c:pt>
                <c:pt idx="38">
                  <c:v>23.804318628739601</c:v>
                </c:pt>
                <c:pt idx="39">
                  <c:v>25.959181058365601</c:v>
                </c:pt>
                <c:pt idx="40">
                  <c:v>25.428847507313801</c:v>
                </c:pt>
                <c:pt idx="41">
                  <c:v>21.701653293669601</c:v>
                </c:pt>
                <c:pt idx="42">
                  <c:v>22.149683235475401</c:v>
                </c:pt>
                <c:pt idx="43">
                  <c:v>20.246032414749902</c:v>
                </c:pt>
                <c:pt idx="44">
                  <c:v>20.116783131017002</c:v>
                </c:pt>
                <c:pt idx="45">
                  <c:v>19.558242849785401</c:v>
                </c:pt>
                <c:pt idx="46">
                  <c:v>19.533725560946401</c:v>
                </c:pt>
                <c:pt idx="47">
                  <c:v>23.185101766192801</c:v>
                </c:pt>
                <c:pt idx="48">
                  <c:v>18.551193551632402</c:v>
                </c:pt>
                <c:pt idx="49">
                  <c:v>18.7354466034434</c:v>
                </c:pt>
                <c:pt idx="50">
                  <c:v>25.768581749311</c:v>
                </c:pt>
                <c:pt idx="51">
                  <c:v>17.176997711718101</c:v>
                </c:pt>
                <c:pt idx="52">
                  <c:v>17.3774703757515</c:v>
                </c:pt>
                <c:pt idx="53">
                  <c:v>22.6400180997334</c:v>
                </c:pt>
                <c:pt idx="54">
                  <c:v>22.3917849846504</c:v>
                </c:pt>
                <c:pt idx="55">
                  <c:v>25.067823094378301</c:v>
                </c:pt>
                <c:pt idx="56">
                  <c:v>25.252336027227901</c:v>
                </c:pt>
                <c:pt idx="57">
                  <c:v>22.976046418554599</c:v>
                </c:pt>
                <c:pt idx="58">
                  <c:v>22.203208637747899</c:v>
                </c:pt>
                <c:pt idx="59">
                  <c:v>25.2664751885318</c:v>
                </c:pt>
                <c:pt idx="60">
                  <c:v>24.459603364432802</c:v>
                </c:pt>
                <c:pt idx="61">
                  <c:v>13.1785803622508</c:v>
                </c:pt>
                <c:pt idx="62">
                  <c:v>13.3230031291593</c:v>
                </c:pt>
                <c:pt idx="63">
                  <c:v>21.183119355171701</c:v>
                </c:pt>
                <c:pt idx="64">
                  <c:v>22.459489182499802</c:v>
                </c:pt>
                <c:pt idx="65">
                  <c:v>19.611593637331499</c:v>
                </c:pt>
                <c:pt idx="66">
                  <c:v>21.587942269184602</c:v>
                </c:pt>
                <c:pt idx="67">
                  <c:v>17.6976456289288</c:v>
                </c:pt>
                <c:pt idx="68">
                  <c:v>18.604885570621999</c:v>
                </c:pt>
                <c:pt idx="69">
                  <c:v>20.7074144780056</c:v>
                </c:pt>
                <c:pt idx="70">
                  <c:v>20.443918696522498</c:v>
                </c:pt>
                <c:pt idx="71">
                  <c:v>27.732036563864401</c:v>
                </c:pt>
                <c:pt idx="72">
                  <c:v>18.095915171674299</c:v>
                </c:pt>
                <c:pt idx="73">
                  <c:v>18.3189760176069</c:v>
                </c:pt>
                <c:pt idx="74">
                  <c:v>21.819121513257599</c:v>
                </c:pt>
                <c:pt idx="75">
                  <c:v>21.950498210430499</c:v>
                </c:pt>
                <c:pt idx="76">
                  <c:v>9.9551258160391196</c:v>
                </c:pt>
                <c:pt idx="77">
                  <c:v>9.8805929026241692</c:v>
                </c:pt>
                <c:pt idx="78">
                  <c:v>16.288956085007001</c:v>
                </c:pt>
                <c:pt idx="79">
                  <c:v>16.429265323438099</c:v>
                </c:pt>
                <c:pt idx="80">
                  <c:v>18.325665679179799</c:v>
                </c:pt>
                <c:pt idx="81">
                  <c:v>18.201471311213499</c:v>
                </c:pt>
                <c:pt idx="82">
                  <c:v>16.832466294362899</c:v>
                </c:pt>
                <c:pt idx="83">
                  <c:v>15.940446886068599</c:v>
                </c:pt>
                <c:pt idx="84">
                  <c:v>21.963064680185099</c:v>
                </c:pt>
                <c:pt idx="85">
                  <c:v>22.173307220994701</c:v>
                </c:pt>
                <c:pt idx="86">
                  <c:v>18.503765846799901</c:v>
                </c:pt>
                <c:pt idx="87">
                  <c:v>18.431573282822001</c:v>
                </c:pt>
                <c:pt idx="88">
                  <c:v>23.525747227158199</c:v>
                </c:pt>
                <c:pt idx="89">
                  <c:v>23.522502555613201</c:v>
                </c:pt>
                <c:pt idx="90">
                  <c:v>27.031731108574199</c:v>
                </c:pt>
                <c:pt idx="91">
                  <c:v>27.298728327153</c:v>
                </c:pt>
                <c:pt idx="92">
                  <c:v>31.611966393320301</c:v>
                </c:pt>
                <c:pt idx="93">
                  <c:v>18.518272525790199</c:v>
                </c:pt>
                <c:pt idx="94">
                  <c:v>18.7771809449739</c:v>
                </c:pt>
                <c:pt idx="95">
                  <c:v>26.271399983540899</c:v>
                </c:pt>
                <c:pt idx="96">
                  <c:v>26.570639138174698</c:v>
                </c:pt>
                <c:pt idx="97">
                  <c:v>25.036692411596199</c:v>
                </c:pt>
                <c:pt idx="98">
                  <c:v>25.4304905447406</c:v>
                </c:pt>
                <c:pt idx="99">
                  <c:v>12.8344519406178</c:v>
                </c:pt>
                <c:pt idx="100">
                  <c:v>12.4717298103354</c:v>
                </c:pt>
                <c:pt idx="101">
                  <c:v>16.601671025517</c:v>
                </c:pt>
                <c:pt idx="102">
                  <c:v>16.802361782307301</c:v>
                </c:pt>
                <c:pt idx="103">
                  <c:v>26.1088648228565</c:v>
                </c:pt>
                <c:pt idx="104">
                  <c:v>26.967852994973999</c:v>
                </c:pt>
                <c:pt idx="105">
                  <c:v>15.0027106559186</c:v>
                </c:pt>
                <c:pt idx="106">
                  <c:v>15.5890956790653</c:v>
                </c:pt>
                <c:pt idx="107">
                  <c:v>21.692857421132601</c:v>
                </c:pt>
                <c:pt idx="108">
                  <c:v>21.670120103916599</c:v>
                </c:pt>
                <c:pt idx="109">
                  <c:v>25.293231580410001</c:v>
                </c:pt>
                <c:pt idx="110">
                  <c:v>18.604241170215499</c:v>
                </c:pt>
                <c:pt idx="111">
                  <c:v>20.004519091734998</c:v>
                </c:pt>
                <c:pt idx="112">
                  <c:v>20.748448386617302</c:v>
                </c:pt>
                <c:pt idx="113">
                  <c:v>21.495907588868899</c:v>
                </c:pt>
                <c:pt idx="114">
                  <c:v>21.8493564708264</c:v>
                </c:pt>
              </c:numCache>
            </c:numRef>
          </c:xVal>
          <c:yVal>
            <c:numRef>
              <c:f>(ORF1a!$C$2:$C$11,ORF1a!$C$16:$C$19,ORF1a!$C$22:$C$27,ORF1a!$C$30:$C$43,ORF1a!$C$54:$C$55,ORF1a!$C$58:$C$59,ORF1a!$C$67:$C$69,ORF1a!$C$72:$C$77,ORF1a!$C$79:$C$81,ORF1a!$C$93,ORF1a!$C$104:$C$105,ORF1a!$C$121,ORF1a!$C$134,ORF1a!$C$172,ORF1a!$C$174,ORF1a!$C$190:$C$193,ORF1a!$C$198:$C$207,ORF1a!$C$209:$C$230,ORF1a!$C$234:$C$237,ORF1a!$C$240:$C$243,ORF1a!$C$246:$C$255,ORF1a!$C$258:$C$261)</c:f>
              <c:numCache>
                <c:formatCode>###0.00;\-###0.00</c:formatCode>
                <c:ptCount val="115"/>
                <c:pt idx="0">
                  <c:v>24.960164580279301</c:v>
                </c:pt>
                <c:pt idx="1">
                  <c:v>24.8975565948707</c:v>
                </c:pt>
                <c:pt idx="2">
                  <c:v>22.4348417878339</c:v>
                </c:pt>
                <c:pt idx="3">
                  <c:v>22.2845861047361</c:v>
                </c:pt>
                <c:pt idx="4">
                  <c:v>27.258140752446199</c:v>
                </c:pt>
                <c:pt idx="5">
                  <c:v>27.3096906688133</c:v>
                </c:pt>
                <c:pt idx="6">
                  <c:v>25.1756864443925</c:v>
                </c:pt>
                <c:pt idx="7">
                  <c:v>28.478822395160101</c:v>
                </c:pt>
                <c:pt idx="8">
                  <c:v>20.191132217775898</c:v>
                </c:pt>
                <c:pt idx="9">
                  <c:v>20.175349296516099</c:v>
                </c:pt>
                <c:pt idx="10">
                  <c:v>22.552507236715702</c:v>
                </c:pt>
                <c:pt idx="11">
                  <c:v>22.6240288416071</c:v>
                </c:pt>
                <c:pt idx="12">
                  <c:v>21.0796394892782</c:v>
                </c:pt>
                <c:pt idx="13">
                  <c:v>21.296813975574</c:v>
                </c:pt>
                <c:pt idx="14">
                  <c:v>28.361321420169201</c:v>
                </c:pt>
                <c:pt idx="15">
                  <c:v>32.980715627822498</c:v>
                </c:pt>
                <c:pt idx="16">
                  <c:v>24.203076500501801</c:v>
                </c:pt>
                <c:pt idx="17">
                  <c:v>23.104341744091698</c:v>
                </c:pt>
                <c:pt idx="18">
                  <c:v>24.981314854191702</c:v>
                </c:pt>
                <c:pt idx="19">
                  <c:v>24.991063622637402</c:v>
                </c:pt>
                <c:pt idx="20">
                  <c:v>19.3984048981367</c:v>
                </c:pt>
                <c:pt idx="21">
                  <c:v>19.2559405776564</c:v>
                </c:pt>
                <c:pt idx="22">
                  <c:v>24.172461592743598</c:v>
                </c:pt>
                <c:pt idx="23">
                  <c:v>23.9901652670058</c:v>
                </c:pt>
                <c:pt idx="24">
                  <c:v>36.253014995359798</c:v>
                </c:pt>
                <c:pt idx="25">
                  <c:v>30.174919875686999</c:v>
                </c:pt>
                <c:pt idx="26">
                  <c:v>27.1098425726877</c:v>
                </c:pt>
                <c:pt idx="27">
                  <c:v>28.061209700670499</c:v>
                </c:pt>
                <c:pt idx="28">
                  <c:v>20.353886924313599</c:v>
                </c:pt>
                <c:pt idx="29">
                  <c:v>20.203900275432702</c:v>
                </c:pt>
                <c:pt idx="30">
                  <c:v>24.068092999551901</c:v>
                </c:pt>
                <c:pt idx="31">
                  <c:v>24.4818134607087</c:v>
                </c:pt>
                <c:pt idx="32">
                  <c:v>20.071818696521699</c:v>
                </c:pt>
                <c:pt idx="33">
                  <c:v>20.1632788691863</c:v>
                </c:pt>
                <c:pt idx="34">
                  <c:v>21.888471043396599</c:v>
                </c:pt>
                <c:pt idx="35">
                  <c:v>27.632527967452599</c:v>
                </c:pt>
                <c:pt idx="36">
                  <c:v>23.118970451406099</c:v>
                </c:pt>
                <c:pt idx="37">
                  <c:v>23.606681196389601</c:v>
                </c:pt>
                <c:pt idx="38">
                  <c:v>31.005788757380699</c:v>
                </c:pt>
                <c:pt idx="39">
                  <c:v>28.2425925371296</c:v>
                </c:pt>
                <c:pt idx="40">
                  <c:v>29.394749754315999</c:v>
                </c:pt>
                <c:pt idx="41">
                  <c:v>24.646099616314199</c:v>
                </c:pt>
                <c:pt idx="42">
                  <c:v>29.803369871227801</c:v>
                </c:pt>
                <c:pt idx="43">
                  <c:v>23.350705545676501</c:v>
                </c:pt>
                <c:pt idx="44">
                  <c:v>22.6844979292121</c:v>
                </c:pt>
                <c:pt idx="45">
                  <c:v>21.961339909924799</c:v>
                </c:pt>
                <c:pt idx="46">
                  <c:v>22.041179174445301</c:v>
                </c:pt>
                <c:pt idx="47">
                  <c:v>28.6714653693641</c:v>
                </c:pt>
                <c:pt idx="48">
                  <c:v>21.0451130282793</c:v>
                </c:pt>
                <c:pt idx="49">
                  <c:v>20.954178581743399</c:v>
                </c:pt>
                <c:pt idx="50">
                  <c:v>25.937242834198798</c:v>
                </c:pt>
                <c:pt idx="51">
                  <c:v>19.866853274034899</c:v>
                </c:pt>
                <c:pt idx="52">
                  <c:v>20.210888336025199</c:v>
                </c:pt>
                <c:pt idx="53">
                  <c:v>29.346112936424799</c:v>
                </c:pt>
                <c:pt idx="54">
                  <c:v>37.350030370884298</c:v>
                </c:pt>
                <c:pt idx="55">
                  <c:v>36.680143103448202</c:v>
                </c:pt>
                <c:pt idx="56">
                  <c:v>33.5968366183142</c:v>
                </c:pt>
                <c:pt idx="57">
                  <c:v>24.173091744556899</c:v>
                </c:pt>
                <c:pt idx="58">
                  <c:v>23.964362489924</c:v>
                </c:pt>
                <c:pt idx="59">
                  <c:v>44.0553414469735</c:v>
                </c:pt>
                <c:pt idx="60">
                  <c:v>28.2220960540545</c:v>
                </c:pt>
                <c:pt idx="61">
                  <c:v>16.793228533027602</c:v>
                </c:pt>
                <c:pt idx="62">
                  <c:v>16.984673767570602</c:v>
                </c:pt>
                <c:pt idx="63">
                  <c:v>24.101448030713701</c:v>
                </c:pt>
                <c:pt idx="64">
                  <c:v>25.171632260343401</c:v>
                </c:pt>
                <c:pt idx="65">
                  <c:v>21.169140466837401</c:v>
                </c:pt>
                <c:pt idx="66">
                  <c:v>23.5439572935848</c:v>
                </c:pt>
                <c:pt idx="67">
                  <c:v>18.446225046045399</c:v>
                </c:pt>
                <c:pt idx="68">
                  <c:v>19.010360687270399</c:v>
                </c:pt>
                <c:pt idx="69">
                  <c:v>23.078614573694601</c:v>
                </c:pt>
                <c:pt idx="70">
                  <c:v>23.0218411588409</c:v>
                </c:pt>
                <c:pt idx="71">
                  <c:v>28.797843406313401</c:v>
                </c:pt>
                <c:pt idx="72">
                  <c:v>21.719468133783799</c:v>
                </c:pt>
                <c:pt idx="73">
                  <c:v>22.1266914426872</c:v>
                </c:pt>
                <c:pt idx="74">
                  <c:v>24.095213700659698</c:v>
                </c:pt>
                <c:pt idx="75">
                  <c:v>24.187941546399198</c:v>
                </c:pt>
                <c:pt idx="76">
                  <c:v>14.1097322895994</c:v>
                </c:pt>
                <c:pt idx="77">
                  <c:v>14.1178919512611</c:v>
                </c:pt>
                <c:pt idx="78">
                  <c:v>20.141010535389899</c:v>
                </c:pt>
                <c:pt idx="79">
                  <c:v>20.331058663080501</c:v>
                </c:pt>
                <c:pt idx="80">
                  <c:v>20.724618818125901</c:v>
                </c:pt>
                <c:pt idx="81">
                  <c:v>20.788296038994801</c:v>
                </c:pt>
                <c:pt idx="82">
                  <c:v>18.4077830875374</c:v>
                </c:pt>
                <c:pt idx="83">
                  <c:v>17.369268587577402</c:v>
                </c:pt>
                <c:pt idx="84">
                  <c:v>25.083080356963102</c:v>
                </c:pt>
                <c:pt idx="85">
                  <c:v>25.187055715396401</c:v>
                </c:pt>
                <c:pt idx="86">
                  <c:v>23.037484220442799</c:v>
                </c:pt>
                <c:pt idx="87">
                  <c:v>22.142829507598599</c:v>
                </c:pt>
                <c:pt idx="88">
                  <c:v>26.077182484769398</c:v>
                </c:pt>
                <c:pt idx="89">
                  <c:v>25.8161569592252</c:v>
                </c:pt>
                <c:pt idx="90">
                  <c:v>32.1142956497687</c:v>
                </c:pt>
                <c:pt idx="91">
                  <c:v>34.284630172192699</c:v>
                </c:pt>
                <c:pt idx="92">
                  <c:v>39.892386743163598</c:v>
                </c:pt>
                <c:pt idx="93">
                  <c:v>20.470841319791901</c:v>
                </c:pt>
                <c:pt idx="94">
                  <c:v>20.8011591024468</c:v>
                </c:pt>
                <c:pt idx="95">
                  <c:v>28.543876017468001</c:v>
                </c:pt>
                <c:pt idx="96">
                  <c:v>30.724220606994098</c:v>
                </c:pt>
                <c:pt idx="97">
                  <c:v>26.726820335022701</c:v>
                </c:pt>
                <c:pt idx="98">
                  <c:v>27.434147902456399</c:v>
                </c:pt>
                <c:pt idx="99">
                  <c:v>14.1122253675611</c:v>
                </c:pt>
                <c:pt idx="100">
                  <c:v>13.5485516989514</c:v>
                </c:pt>
                <c:pt idx="101">
                  <c:v>19.8102828760261</c:v>
                </c:pt>
                <c:pt idx="102">
                  <c:v>19.9963076583361</c:v>
                </c:pt>
                <c:pt idx="103">
                  <c:v>30.4271151502662</c:v>
                </c:pt>
                <c:pt idx="104">
                  <c:v>30.372640938557002</c:v>
                </c:pt>
                <c:pt idx="105">
                  <c:v>17.400163436737699</c:v>
                </c:pt>
                <c:pt idx="106">
                  <c:v>18.177549315518</c:v>
                </c:pt>
                <c:pt idx="107">
                  <c:v>22.0447757785406</c:v>
                </c:pt>
                <c:pt idx="108">
                  <c:v>22.101655526126901</c:v>
                </c:pt>
                <c:pt idx="109">
                  <c:v>29.841511489338199</c:v>
                </c:pt>
                <c:pt idx="110">
                  <c:v>22.210841134920599</c:v>
                </c:pt>
                <c:pt idx="111">
                  <c:v>24.391817267998899</c:v>
                </c:pt>
                <c:pt idx="112">
                  <c:v>25.8967777510634</c:v>
                </c:pt>
                <c:pt idx="113">
                  <c:v>22.3819428849316</c:v>
                </c:pt>
                <c:pt idx="114">
                  <c:v>22.338729305259399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5-4D67-8AAE-772C930D79C9}"/>
            </c:ext>
          </c:extLst>
        </c:ser>
        <c:ser>
          <c:idx val="1"/>
          <c:order val="1"/>
          <c:tx>
            <c:v>Adjusted 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forward val="7"/>
            <c:backward val="12"/>
            <c:dispRSqr val="1"/>
            <c:dispEq val="1"/>
            <c:trendlineLbl>
              <c:layout>
                <c:manualLayout>
                  <c:x val="0.12596767444472212"/>
                  <c:y val="0.437084282460136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1.2101x + 0.8586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0.3543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ORF1a!$B$12:$B$13,ORF1a!$B$44:$B$47,ORF1a!$B$50:$B$53,ORF1a!$B$60:$B$61,ORF1a!$B$84:$B$85,ORF1a!$B$96:$B$101,ORF1a!$B$107:$B$113,ORF1a!$B$116:$B$120,ORF1a!$B$122:$B$123,ORF1a!$B$127:$B$129,ORF1a!$B$136:$B$137,ORF1a!$B$140:$B$145,ORF1a!$B$146:$B$147,ORF1a!$B$151:$B$155,ORF1a!$B$158:$B$159,ORF1a!$B$162:$B$163,ORF1a!$B$170,ORF1a!$B$173,ORF1a!$B$175,ORF1a!$B$177:$B$184,ORF1a!$B$186:$B$189,ORF1a!$B$194:$B$195)</c:f>
              <c:numCache>
                <c:formatCode>###0.00;\-###0.00</c:formatCode>
                <c:ptCount val="73"/>
                <c:pt idx="0">
                  <c:v>16.9761753251857</c:v>
                </c:pt>
                <c:pt idx="1">
                  <c:v>17.042710515697301</c:v>
                </c:pt>
                <c:pt idx="2">
                  <c:v>18.6875546408342</c:v>
                </c:pt>
                <c:pt idx="3">
                  <c:v>19.1489109164268</c:v>
                </c:pt>
                <c:pt idx="4">
                  <c:v>22.300885741074101</c:v>
                </c:pt>
                <c:pt idx="5">
                  <c:v>22.234172607114999</c:v>
                </c:pt>
                <c:pt idx="6">
                  <c:v>18.4345508361246</c:v>
                </c:pt>
                <c:pt idx="7">
                  <c:v>19.319840231066401</c:v>
                </c:pt>
                <c:pt idx="8">
                  <c:v>23.307865234334098</c:v>
                </c:pt>
                <c:pt idx="9">
                  <c:v>23.020426729500102</c:v>
                </c:pt>
                <c:pt idx="10">
                  <c:v>22.578560078629899</c:v>
                </c:pt>
                <c:pt idx="11">
                  <c:v>21.0355324417623</c:v>
                </c:pt>
                <c:pt idx="12">
                  <c:v>15.523838756792699</c:v>
                </c:pt>
                <c:pt idx="13">
                  <c:v>15.9197670066306</c:v>
                </c:pt>
                <c:pt idx="14">
                  <c:v>20.2972049903418</c:v>
                </c:pt>
                <c:pt idx="15">
                  <c:v>20.750743972896501</c:v>
                </c:pt>
                <c:pt idx="16">
                  <c:v>23.3954158330416</c:v>
                </c:pt>
                <c:pt idx="17">
                  <c:v>23.574039487259601</c:v>
                </c:pt>
                <c:pt idx="18">
                  <c:v>16.5438477448231</c:v>
                </c:pt>
                <c:pt idx="19">
                  <c:v>16.610182978006499</c:v>
                </c:pt>
                <c:pt idx="20">
                  <c:v>23.296868799658501</c:v>
                </c:pt>
                <c:pt idx="21">
                  <c:v>20.909880354696501</c:v>
                </c:pt>
                <c:pt idx="22">
                  <c:v>21.114364246119901</c:v>
                </c:pt>
                <c:pt idx="23">
                  <c:v>17.5154577095213</c:v>
                </c:pt>
                <c:pt idx="24">
                  <c:v>19.5644267634841</c:v>
                </c:pt>
                <c:pt idx="25">
                  <c:v>14.6045038331754</c:v>
                </c:pt>
                <c:pt idx="26">
                  <c:v>14.397774163875599</c:v>
                </c:pt>
                <c:pt idx="27">
                  <c:v>17.109214995043502</c:v>
                </c:pt>
                <c:pt idx="28">
                  <c:v>17.7351104004434</c:v>
                </c:pt>
                <c:pt idx="29">
                  <c:v>21.717913419483999</c:v>
                </c:pt>
                <c:pt idx="30">
                  <c:v>22.476569237494601</c:v>
                </c:pt>
                <c:pt idx="31">
                  <c:v>22.633111708905201</c:v>
                </c:pt>
                <c:pt idx="32">
                  <c:v>23.932471821311101</c:v>
                </c:pt>
                <c:pt idx="33">
                  <c:v>24.0363816960976</c:v>
                </c:pt>
                <c:pt idx="34">
                  <c:v>24.559174592551201</c:v>
                </c:pt>
                <c:pt idx="35">
                  <c:v>19.5093881017815</c:v>
                </c:pt>
                <c:pt idx="36">
                  <c:v>19.566281176939601</c:v>
                </c:pt>
                <c:pt idx="37">
                  <c:v>20.797688499744702</c:v>
                </c:pt>
                <c:pt idx="38">
                  <c:v>22.2978807597231</c:v>
                </c:pt>
                <c:pt idx="39">
                  <c:v>19.759130512971499</c:v>
                </c:pt>
                <c:pt idx="40">
                  <c:v>19.8909096523013</c:v>
                </c:pt>
                <c:pt idx="41">
                  <c:v>23.086699766121601</c:v>
                </c:pt>
                <c:pt idx="42">
                  <c:v>23.203411647210299</c:v>
                </c:pt>
                <c:pt idx="43">
                  <c:v>21.889339028292898</c:v>
                </c:pt>
                <c:pt idx="44">
                  <c:v>20.504306101267002</c:v>
                </c:pt>
                <c:pt idx="45">
                  <c:v>21.456444002518399</c:v>
                </c:pt>
                <c:pt idx="46">
                  <c:v>21.502686828278701</c:v>
                </c:pt>
                <c:pt idx="47">
                  <c:v>23.266573112467398</c:v>
                </c:pt>
                <c:pt idx="48">
                  <c:v>24.393069033518401</c:v>
                </c:pt>
                <c:pt idx="49">
                  <c:v>24.764935919017599</c:v>
                </c:pt>
                <c:pt idx="50">
                  <c:v>21.6184700669459</c:v>
                </c:pt>
                <c:pt idx="51">
                  <c:v>21.474187990252499</c:v>
                </c:pt>
                <c:pt idx="52">
                  <c:v>18.859830740963002</c:v>
                </c:pt>
                <c:pt idx="53">
                  <c:v>19.129035290775601</c:v>
                </c:pt>
                <c:pt idx="54">
                  <c:v>15.4716774662151</c:v>
                </c:pt>
                <c:pt idx="55">
                  <c:v>14.915976643402599</c:v>
                </c:pt>
                <c:pt idx="56">
                  <c:v>27.905824439739199</c:v>
                </c:pt>
                <c:pt idx="57">
                  <c:v>25.570854950488901</c:v>
                </c:pt>
                <c:pt idx="58">
                  <c:v>25.880559397570899</c:v>
                </c:pt>
                <c:pt idx="59">
                  <c:v>27.412723802096501</c:v>
                </c:pt>
                <c:pt idx="60">
                  <c:v>23.841987731573401</c:v>
                </c:pt>
                <c:pt idx="61">
                  <c:v>22.951569529178101</c:v>
                </c:pt>
                <c:pt idx="62">
                  <c:v>18.1625187420752</c:v>
                </c:pt>
                <c:pt idx="63">
                  <c:v>17.8510946382303</c:v>
                </c:pt>
                <c:pt idx="64">
                  <c:v>25.123900647385199</c:v>
                </c:pt>
                <c:pt idx="65">
                  <c:v>24.964687680935501</c:v>
                </c:pt>
                <c:pt idx="66">
                  <c:v>27.542026265773199</c:v>
                </c:pt>
                <c:pt idx="67">
                  <c:v>18.284813383192201</c:v>
                </c:pt>
                <c:pt idx="68">
                  <c:v>17.713633567833501</c:v>
                </c:pt>
                <c:pt idx="69">
                  <c:v>22.395350817058301</c:v>
                </c:pt>
                <c:pt idx="70">
                  <c:v>24.1935749147687</c:v>
                </c:pt>
                <c:pt idx="71">
                  <c:v>18.949561981250199</c:v>
                </c:pt>
                <c:pt idx="72">
                  <c:v>19.118000760807899</c:v>
                </c:pt>
              </c:numCache>
            </c:numRef>
          </c:xVal>
          <c:yVal>
            <c:numRef>
              <c:f>(ORF1a!$D$12:$D$13,ORF1a!$D$44:$D$47,ORF1a!$D$50:$D$53,ORF1a!$D$60:$D$61,ORF1a!$D$84:$D$85,ORF1a!$D$88:$D$89,ORF1a!$D$96:$D$101,ORF1a!$D$107:$D$113,ORF1a!$D$116:$D$120,ORF1a!$D$122:$D$123,ORF1a!$D$127:$D$129,ORF1a!$D$136:$D$137,ORF1a!$D$140:$D$145,ORF1a!$D$151:$D$155,ORF1a!$D$158:$D$159,ORF1a!$D$162:$D$163,ORF1a!$D$170,ORF1a!$D$173,ORF1a!$D$175,ORF1a!$D$177:$D$184,ORF1a!$D$186:$D$189,ORF1a!$D$194:$D$195)</c:f>
              <c:numCache>
                <c:formatCode>###0.00;\-###0.00</c:formatCode>
                <c:ptCount val="73"/>
                <c:pt idx="0">
                  <c:v>20.183072789394501</c:v>
                </c:pt>
                <c:pt idx="1">
                  <c:v>20.272577793319702</c:v>
                </c:pt>
                <c:pt idx="2">
                  <c:v>22.314454348485199</c:v>
                </c:pt>
                <c:pt idx="3">
                  <c:v>22.850430243830001</c:v>
                </c:pt>
                <c:pt idx="4">
                  <c:v>26.748919367707799</c:v>
                </c:pt>
                <c:pt idx="5">
                  <c:v>26.188473420103701</c:v>
                </c:pt>
                <c:pt idx="6">
                  <c:v>20.392658667502801</c:v>
                </c:pt>
                <c:pt idx="7">
                  <c:v>21.058758220255001</c:v>
                </c:pt>
                <c:pt idx="8">
                  <c:v>25.1394090145367</c:v>
                </c:pt>
                <c:pt idx="9">
                  <c:v>25.3754113172564</c:v>
                </c:pt>
                <c:pt idx="10">
                  <c:v>23.9789950779729</c:v>
                </c:pt>
                <c:pt idx="11">
                  <c:v>23.385090987537701</c:v>
                </c:pt>
                <c:pt idx="12">
                  <c:v>20.0405973650109</c:v>
                </c:pt>
                <c:pt idx="13">
                  <c:v>20.3327412531332</c:v>
                </c:pt>
                <c:pt idx="14">
                  <c:v>21.3217085463573</c:v>
                </c:pt>
                <c:pt idx="15">
                  <c:v>23.936448393505199</c:v>
                </c:pt>
                <c:pt idx="16">
                  <c:v>24.500860359874</c:v>
                </c:pt>
                <c:pt idx="17">
                  <c:v>24.6514057896221</c:v>
                </c:pt>
                <c:pt idx="18">
                  <c:v>29.7367038434063</c:v>
                </c:pt>
                <c:pt idx="19">
                  <c:v>28.5005381453274</c:v>
                </c:pt>
                <c:pt idx="20">
                  <c:v>21.186480029584001</c:v>
                </c:pt>
                <c:pt idx="21">
                  <c:v>20.218923348545001</c:v>
                </c:pt>
                <c:pt idx="22">
                  <c:v>30.753757300883098</c:v>
                </c:pt>
                <c:pt idx="23">
                  <c:v>34.5981690507368</c:v>
                </c:pt>
                <c:pt idx="24">
                  <c:v>26.363358319916401</c:v>
                </c:pt>
                <c:pt idx="25">
                  <c:v>20.838818986622002</c:v>
                </c:pt>
                <c:pt idx="26">
                  <c:v>22.289001360368001</c:v>
                </c:pt>
                <c:pt idx="27">
                  <c:v>20.611467443828001</c:v>
                </c:pt>
                <c:pt idx="28">
                  <c:v>19.733676913253099</c:v>
                </c:pt>
                <c:pt idx="29">
                  <c:v>21.664919086690599</c:v>
                </c:pt>
                <c:pt idx="30">
                  <c:v>22.054505340057698</c:v>
                </c:pt>
                <c:pt idx="31">
                  <c:v>24.858397586687101</c:v>
                </c:pt>
                <c:pt idx="32">
                  <c:v>25.186111269262401</c:v>
                </c:pt>
                <c:pt idx="33">
                  <c:v>40.757892355455397</c:v>
                </c:pt>
                <c:pt idx="34">
                  <c:v>28.4368124361349</c:v>
                </c:pt>
                <c:pt idx="35">
                  <c:v>28.020887688050699</c:v>
                </c:pt>
                <c:pt idx="36">
                  <c:v>42.968437783715899</c:v>
                </c:pt>
                <c:pt idx="37">
                  <c:v>22.7314732913133</c:v>
                </c:pt>
                <c:pt idx="38">
                  <c:v>23.1075388699043</c:v>
                </c:pt>
                <c:pt idx="39">
                  <c:v>24.349591054801699</c:v>
                </c:pt>
                <c:pt idx="40">
                  <c:v>25.438948519050602</c:v>
                </c:pt>
                <c:pt idx="41">
                  <c:v>23.446159815868999</c:v>
                </c:pt>
                <c:pt idx="42">
                  <c:v>23.3700784092356</c:v>
                </c:pt>
                <c:pt idx="43">
                  <c:v>36.255955811592301</c:v>
                </c:pt>
                <c:pt idx="44">
                  <c:v>27.487828275032602</c:v>
                </c:pt>
                <c:pt idx="45">
                  <c:v>26.302664571520602</c:v>
                </c:pt>
                <c:pt idx="46">
                  <c:v>24.553049528484799</c:v>
                </c:pt>
                <c:pt idx="47">
                  <c:v>32.226790596017203</c:v>
                </c:pt>
                <c:pt idx="48">
                  <c:v>40.943517290836397</c:v>
                </c:pt>
                <c:pt idx="49">
                  <c:v>43.333919196873197</c:v>
                </c:pt>
                <c:pt idx="50">
                  <c:v>27.4112097820204</c:v>
                </c:pt>
                <c:pt idx="51">
                  <c:v>25.142952781196001</c:v>
                </c:pt>
                <c:pt idx="52">
                  <c:v>22.679003988521998</c:v>
                </c:pt>
                <c:pt idx="53">
                  <c:v>23.023109513124101</c:v>
                </c:pt>
                <c:pt idx="54">
                  <c:v>19.443877085555201</c:v>
                </c:pt>
                <c:pt idx="55">
                  <c:v>18.187601648371299</c:v>
                </c:pt>
                <c:pt idx="56">
                  <c:v>42.881425319018597</c:v>
                </c:pt>
                <c:pt idx="57">
                  <c:v>32.306320569622201</c:v>
                </c:pt>
                <c:pt idx="58">
                  <c:v>28.6943297138336</c:v>
                </c:pt>
                <c:pt idx="59">
                  <c:v>43.832678564496902</c:v>
                </c:pt>
                <c:pt idx="60">
                  <c:v>27.035727964517399</c:v>
                </c:pt>
                <c:pt idx="61">
                  <c:v>26.5485317464357</c:v>
                </c:pt>
                <c:pt idx="62">
                  <c:v>20.6818765810422</c:v>
                </c:pt>
                <c:pt idx="63">
                  <c:v>20.484445366361101</c:v>
                </c:pt>
                <c:pt idx="64">
                  <c:v>27.498673238914801</c:v>
                </c:pt>
                <c:pt idx="65">
                  <c:v>27.979939447982201</c:v>
                </c:pt>
                <c:pt idx="66">
                  <c:v>44.337156779607099</c:v>
                </c:pt>
                <c:pt idx="67">
                  <c:v>20.576979466354999</c:v>
                </c:pt>
                <c:pt idx="68">
                  <c:v>20.417009051983499</c:v>
                </c:pt>
                <c:pt idx="69">
                  <c:v>25.822392419394799</c:v>
                </c:pt>
                <c:pt idx="70">
                  <c:v>26.745750906888599</c:v>
                </c:pt>
                <c:pt idx="71">
                  <c:v>22.072382341532499</c:v>
                </c:pt>
                <c:pt idx="72">
                  <c:v>22.292668489829399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5-4D67-8AAE-772C930D7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057088"/>
        <c:axId val="1685070816"/>
      </c:scatterChart>
      <c:valAx>
        <c:axId val="1685057088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070816"/>
        <c:crosses val="autoZero"/>
        <c:crossBetween val="midCat"/>
      </c:valAx>
      <c:valAx>
        <c:axId val="16850708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05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Ct by Sample Result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ORF1a!$B$2:$B$11,ORF1a!$B$16:$B$19,ORF1a!$B$22,ORF1a!$B$24:$B$27,ORF1a!$B$30:$B$33,ORF1a!$B$35:$B$43,ORF1a!$B$54:$B$55,ORF1a!$B$58:$B$59,ORF1a!$B$67:$B$69,ORF1a!$B$72:$B$77,ORF1a!$B$79:$B$81,ORF1a!$B$93,ORF1a!$B$104:$B$105,ORF1a!$B$121,ORF1a!$B$190:$B$191,ORF1a!$B$193,ORF1a!$B$198:$B$207,ORF1a!$B$209:$B$228,ORF1a!$B$234:$B$237,ORF1a!$B$240:$B$243,ORF1a!$B$246:$B$255,ORF1a!$B$258:$B$261)</c:f>
              <c:numCache>
                <c:formatCode>###0.00;\-###0.00</c:formatCode>
                <c:ptCount val="107"/>
                <c:pt idx="0">
                  <c:v>22.668158465662501</c:v>
                </c:pt>
                <c:pt idx="1">
                  <c:v>22.225075099419101</c:v>
                </c:pt>
                <c:pt idx="2">
                  <c:v>21.062725857945999</c:v>
                </c:pt>
                <c:pt idx="3">
                  <c:v>21.0896670625329</c:v>
                </c:pt>
                <c:pt idx="4">
                  <c:v>25.239947530163899</c:v>
                </c:pt>
                <c:pt idx="5">
                  <c:v>25.015710333459101</c:v>
                </c:pt>
                <c:pt idx="6">
                  <c:v>23.9128705898258</c:v>
                </c:pt>
                <c:pt idx="7">
                  <c:v>25.341697002747701</c:v>
                </c:pt>
                <c:pt idx="8">
                  <c:v>18.802659391423301</c:v>
                </c:pt>
                <c:pt idx="9">
                  <c:v>18.855307482678601</c:v>
                </c:pt>
                <c:pt idx="10">
                  <c:v>21.198602820844702</c:v>
                </c:pt>
                <c:pt idx="11">
                  <c:v>20.824914243256899</c:v>
                </c:pt>
                <c:pt idx="12">
                  <c:v>20.0827593382235</c:v>
                </c:pt>
                <c:pt idx="13">
                  <c:v>19.937017798574001</c:v>
                </c:pt>
                <c:pt idx="14">
                  <c:v>24.498548885385301</c:v>
                </c:pt>
                <c:pt idx="15">
                  <c:v>23.0619236971555</c:v>
                </c:pt>
                <c:pt idx="16">
                  <c:v>21.052304450310402</c:v>
                </c:pt>
                <c:pt idx="17">
                  <c:v>22.808519695322701</c:v>
                </c:pt>
                <c:pt idx="18">
                  <c:v>22.816949431034999</c:v>
                </c:pt>
                <c:pt idx="19">
                  <c:v>16.780990938839999</c:v>
                </c:pt>
                <c:pt idx="20">
                  <c:v>16.699701950488901</c:v>
                </c:pt>
                <c:pt idx="21">
                  <c:v>21.983171678828501</c:v>
                </c:pt>
                <c:pt idx="22">
                  <c:v>21.601741631221898</c:v>
                </c:pt>
                <c:pt idx="23">
                  <c:v>22.060143198076499</c:v>
                </c:pt>
                <c:pt idx="24">
                  <c:v>25.1366451131193</c:v>
                </c:pt>
                <c:pt idx="25">
                  <c:v>25.044854726852101</c:v>
                </c:pt>
                <c:pt idx="26">
                  <c:v>19.257047936301699</c:v>
                </c:pt>
                <c:pt idx="27">
                  <c:v>19.0436792904509</c:v>
                </c:pt>
                <c:pt idx="28">
                  <c:v>23.320385125881</c:v>
                </c:pt>
                <c:pt idx="29">
                  <c:v>23.675813653215801</c:v>
                </c:pt>
                <c:pt idx="30">
                  <c:v>15.7892486294277</c:v>
                </c:pt>
                <c:pt idx="31">
                  <c:v>15.935174372705999</c:v>
                </c:pt>
                <c:pt idx="32">
                  <c:v>18.8121096853077</c:v>
                </c:pt>
                <c:pt idx="33">
                  <c:v>21.549656909968501</c:v>
                </c:pt>
                <c:pt idx="34">
                  <c:v>21.503843411523999</c:v>
                </c:pt>
                <c:pt idx="35">
                  <c:v>22.080354623993401</c:v>
                </c:pt>
                <c:pt idx="36">
                  <c:v>23.804318628739601</c:v>
                </c:pt>
                <c:pt idx="37">
                  <c:v>25.959181058365601</c:v>
                </c:pt>
                <c:pt idx="38">
                  <c:v>25.428847507313801</c:v>
                </c:pt>
                <c:pt idx="39">
                  <c:v>21.701653293669601</c:v>
                </c:pt>
                <c:pt idx="40">
                  <c:v>22.149683235475401</c:v>
                </c:pt>
                <c:pt idx="41">
                  <c:v>20.246032414749902</c:v>
                </c:pt>
                <c:pt idx="42">
                  <c:v>20.116783131017002</c:v>
                </c:pt>
                <c:pt idx="43">
                  <c:v>19.558242849785401</c:v>
                </c:pt>
                <c:pt idx="44">
                  <c:v>19.533725560946401</c:v>
                </c:pt>
                <c:pt idx="45">
                  <c:v>23.185101766192801</c:v>
                </c:pt>
                <c:pt idx="46">
                  <c:v>18.551193551632402</c:v>
                </c:pt>
                <c:pt idx="47">
                  <c:v>18.7354466034434</c:v>
                </c:pt>
                <c:pt idx="48">
                  <c:v>25.768581749311</c:v>
                </c:pt>
                <c:pt idx="49">
                  <c:v>17.176997711718101</c:v>
                </c:pt>
                <c:pt idx="50">
                  <c:v>17.3774703757515</c:v>
                </c:pt>
                <c:pt idx="51">
                  <c:v>22.6400180997334</c:v>
                </c:pt>
                <c:pt idx="52">
                  <c:v>22.976046418554599</c:v>
                </c:pt>
                <c:pt idx="53">
                  <c:v>22.203208637747899</c:v>
                </c:pt>
                <c:pt idx="54">
                  <c:v>24.459603364432802</c:v>
                </c:pt>
                <c:pt idx="55">
                  <c:v>13.1785803622508</c:v>
                </c:pt>
                <c:pt idx="56">
                  <c:v>13.3230031291593</c:v>
                </c:pt>
                <c:pt idx="57">
                  <c:v>21.183119355171701</c:v>
                </c:pt>
                <c:pt idx="58">
                  <c:v>22.459489182499802</c:v>
                </c:pt>
                <c:pt idx="59">
                  <c:v>19.611593637331499</c:v>
                </c:pt>
                <c:pt idx="60">
                  <c:v>21.587942269184602</c:v>
                </c:pt>
                <c:pt idx="61">
                  <c:v>17.6976456289288</c:v>
                </c:pt>
                <c:pt idx="62">
                  <c:v>18.604885570621999</c:v>
                </c:pt>
                <c:pt idx="63">
                  <c:v>20.7074144780056</c:v>
                </c:pt>
                <c:pt idx="64">
                  <c:v>20.443918696522498</c:v>
                </c:pt>
                <c:pt idx="65">
                  <c:v>27.732036563864401</c:v>
                </c:pt>
                <c:pt idx="66">
                  <c:v>18.095915171674299</c:v>
                </c:pt>
                <c:pt idx="67">
                  <c:v>18.3189760176069</c:v>
                </c:pt>
                <c:pt idx="68">
                  <c:v>21.819121513257599</c:v>
                </c:pt>
                <c:pt idx="69">
                  <c:v>21.950498210430499</c:v>
                </c:pt>
                <c:pt idx="70">
                  <c:v>9.9551258160391196</c:v>
                </c:pt>
                <c:pt idx="71">
                  <c:v>9.8805929026241692</c:v>
                </c:pt>
                <c:pt idx="72">
                  <c:v>16.288956085007001</c:v>
                </c:pt>
                <c:pt idx="73">
                  <c:v>16.429265323438099</c:v>
                </c:pt>
                <c:pt idx="74">
                  <c:v>18.325665679179799</c:v>
                </c:pt>
                <c:pt idx="75">
                  <c:v>18.201471311213499</c:v>
                </c:pt>
                <c:pt idx="76">
                  <c:v>16.832466294362899</c:v>
                </c:pt>
                <c:pt idx="77">
                  <c:v>15.940446886068599</c:v>
                </c:pt>
                <c:pt idx="78">
                  <c:v>21.963064680185099</c:v>
                </c:pt>
                <c:pt idx="79">
                  <c:v>22.173307220994701</c:v>
                </c:pt>
                <c:pt idx="80">
                  <c:v>18.503765846799901</c:v>
                </c:pt>
                <c:pt idx="81">
                  <c:v>18.431573282822001</c:v>
                </c:pt>
                <c:pt idx="82">
                  <c:v>23.525747227158199</c:v>
                </c:pt>
                <c:pt idx="83">
                  <c:v>23.522502555613201</c:v>
                </c:pt>
                <c:pt idx="84">
                  <c:v>27.031731108574199</c:v>
                </c:pt>
                <c:pt idx="85">
                  <c:v>18.518272525790199</c:v>
                </c:pt>
                <c:pt idx="86">
                  <c:v>18.7771809449739</c:v>
                </c:pt>
                <c:pt idx="87">
                  <c:v>26.271399983540899</c:v>
                </c:pt>
                <c:pt idx="88">
                  <c:v>26.570639138174698</c:v>
                </c:pt>
                <c:pt idx="89">
                  <c:v>25.036692411596199</c:v>
                </c:pt>
                <c:pt idx="90">
                  <c:v>25.4304905447406</c:v>
                </c:pt>
                <c:pt idx="91">
                  <c:v>12.8344519406178</c:v>
                </c:pt>
                <c:pt idx="92">
                  <c:v>12.4717298103354</c:v>
                </c:pt>
                <c:pt idx="93">
                  <c:v>16.601671025517</c:v>
                </c:pt>
                <c:pt idx="94">
                  <c:v>16.802361782307301</c:v>
                </c:pt>
                <c:pt idx="95">
                  <c:v>26.1088648228565</c:v>
                </c:pt>
                <c:pt idx="96">
                  <c:v>26.967852994973999</c:v>
                </c:pt>
                <c:pt idx="97">
                  <c:v>15.0027106559186</c:v>
                </c:pt>
                <c:pt idx="98">
                  <c:v>15.5890956790653</c:v>
                </c:pt>
                <c:pt idx="99">
                  <c:v>21.692857421132601</c:v>
                </c:pt>
                <c:pt idx="100">
                  <c:v>21.670120103916599</c:v>
                </c:pt>
                <c:pt idx="101">
                  <c:v>25.293231580410001</c:v>
                </c:pt>
                <c:pt idx="102">
                  <c:v>18.604241170215499</c:v>
                </c:pt>
                <c:pt idx="103">
                  <c:v>20.004519091734998</c:v>
                </c:pt>
                <c:pt idx="104">
                  <c:v>20.748448386617302</c:v>
                </c:pt>
                <c:pt idx="105">
                  <c:v>21.495907588868899</c:v>
                </c:pt>
                <c:pt idx="106">
                  <c:v>21.8493564708264</c:v>
                </c:pt>
              </c:numCache>
            </c:numRef>
          </c:xVal>
          <c:yVal>
            <c:numRef>
              <c:f>(ORF1a!$B$2:$B$11,ORF1a!$B$16:$B$19,ORF1a!$B$22,ORF1a!$B$24:$B$27,ORF1a!$B$30:$B$33,ORF1a!$B$35:$B$43,ORF1a!$B$54:$B$55,ORF1a!$B$58:$B$59,ORF1a!$B$67:$B$69,ORF1a!$B$72:$B$77,ORF1a!$B$79:$B$81,ORF1a!$B$93,ORF1a!$B$104:$B$105,ORF1a!$B$121,ORF1a!$B$190:$B$191,ORF1a!$B$193,ORF1a!$B$198:$B$207,ORF1a!$B$209:$B$228,ORF1a!$B$234:$B$237,ORF1a!$B$240:$B$243,ORF1a!$B$246:$B$255,ORF1a!$B$258:$B$261)</c:f>
              <c:numCache>
                <c:formatCode>###0.00;\-###0.00</c:formatCode>
                <c:ptCount val="107"/>
                <c:pt idx="0">
                  <c:v>22.668158465662501</c:v>
                </c:pt>
                <c:pt idx="1">
                  <c:v>22.225075099419101</c:v>
                </c:pt>
                <c:pt idx="2">
                  <c:v>21.062725857945999</c:v>
                </c:pt>
                <c:pt idx="3">
                  <c:v>21.0896670625329</c:v>
                </c:pt>
                <c:pt idx="4">
                  <c:v>25.239947530163899</c:v>
                </c:pt>
                <c:pt idx="5">
                  <c:v>25.015710333459101</c:v>
                </c:pt>
                <c:pt idx="6">
                  <c:v>23.9128705898258</c:v>
                </c:pt>
                <c:pt idx="7">
                  <c:v>25.341697002747701</c:v>
                </c:pt>
                <c:pt idx="8">
                  <c:v>18.802659391423301</c:v>
                </c:pt>
                <c:pt idx="9">
                  <c:v>18.855307482678601</c:v>
                </c:pt>
                <c:pt idx="10">
                  <c:v>21.198602820844702</c:v>
                </c:pt>
                <c:pt idx="11">
                  <c:v>20.824914243256899</c:v>
                </c:pt>
                <c:pt idx="12">
                  <c:v>20.0827593382235</c:v>
                </c:pt>
                <c:pt idx="13">
                  <c:v>19.937017798574001</c:v>
                </c:pt>
                <c:pt idx="14">
                  <c:v>24.498548885385301</c:v>
                </c:pt>
                <c:pt idx="15">
                  <c:v>23.0619236971555</c:v>
                </c:pt>
                <c:pt idx="16">
                  <c:v>21.052304450310402</c:v>
                </c:pt>
                <c:pt idx="17">
                  <c:v>22.808519695322701</c:v>
                </c:pt>
                <c:pt idx="18">
                  <c:v>22.816949431034999</c:v>
                </c:pt>
                <c:pt idx="19">
                  <c:v>16.780990938839999</c:v>
                </c:pt>
                <c:pt idx="20">
                  <c:v>16.699701950488901</c:v>
                </c:pt>
                <c:pt idx="21">
                  <c:v>21.983171678828501</c:v>
                </c:pt>
                <c:pt idx="22">
                  <c:v>21.601741631221898</c:v>
                </c:pt>
                <c:pt idx="23">
                  <c:v>22.060143198076499</c:v>
                </c:pt>
                <c:pt idx="24">
                  <c:v>25.1366451131193</c:v>
                </c:pt>
                <c:pt idx="25">
                  <c:v>25.044854726852101</c:v>
                </c:pt>
                <c:pt idx="26">
                  <c:v>19.257047936301699</c:v>
                </c:pt>
                <c:pt idx="27">
                  <c:v>19.0436792904509</c:v>
                </c:pt>
                <c:pt idx="28">
                  <c:v>23.320385125881</c:v>
                </c:pt>
                <c:pt idx="29">
                  <c:v>23.675813653215801</c:v>
                </c:pt>
                <c:pt idx="30">
                  <c:v>15.7892486294277</c:v>
                </c:pt>
                <c:pt idx="31">
                  <c:v>15.935174372705999</c:v>
                </c:pt>
                <c:pt idx="32">
                  <c:v>18.8121096853077</c:v>
                </c:pt>
                <c:pt idx="33">
                  <c:v>21.549656909968501</c:v>
                </c:pt>
                <c:pt idx="34">
                  <c:v>21.503843411523999</c:v>
                </c:pt>
                <c:pt idx="35">
                  <c:v>22.080354623993401</c:v>
                </c:pt>
                <c:pt idx="36">
                  <c:v>23.804318628739601</c:v>
                </c:pt>
                <c:pt idx="37">
                  <c:v>25.959181058365601</c:v>
                </c:pt>
                <c:pt idx="38">
                  <c:v>25.428847507313801</c:v>
                </c:pt>
                <c:pt idx="39">
                  <c:v>21.701653293669601</c:v>
                </c:pt>
                <c:pt idx="40">
                  <c:v>22.149683235475401</c:v>
                </c:pt>
                <c:pt idx="41">
                  <c:v>20.246032414749902</c:v>
                </c:pt>
                <c:pt idx="42">
                  <c:v>20.116783131017002</c:v>
                </c:pt>
                <c:pt idx="43">
                  <c:v>19.558242849785401</c:v>
                </c:pt>
                <c:pt idx="44">
                  <c:v>19.533725560946401</c:v>
                </c:pt>
                <c:pt idx="45">
                  <c:v>23.185101766192801</c:v>
                </c:pt>
                <c:pt idx="46">
                  <c:v>18.551193551632402</c:v>
                </c:pt>
                <c:pt idx="47">
                  <c:v>18.7354466034434</c:v>
                </c:pt>
                <c:pt idx="48">
                  <c:v>25.768581749311</c:v>
                </c:pt>
                <c:pt idx="49">
                  <c:v>17.176997711718101</c:v>
                </c:pt>
                <c:pt idx="50">
                  <c:v>17.3774703757515</c:v>
                </c:pt>
                <c:pt idx="51">
                  <c:v>22.6400180997334</c:v>
                </c:pt>
                <c:pt idx="52">
                  <c:v>22.976046418554599</c:v>
                </c:pt>
                <c:pt idx="53">
                  <c:v>22.203208637747899</c:v>
                </c:pt>
                <c:pt idx="54">
                  <c:v>24.459603364432802</c:v>
                </c:pt>
                <c:pt idx="55">
                  <c:v>13.1785803622508</c:v>
                </c:pt>
                <c:pt idx="56">
                  <c:v>13.3230031291593</c:v>
                </c:pt>
                <c:pt idx="57">
                  <c:v>21.183119355171701</c:v>
                </c:pt>
                <c:pt idx="58">
                  <c:v>22.459489182499802</c:v>
                </c:pt>
                <c:pt idx="59">
                  <c:v>19.611593637331499</c:v>
                </c:pt>
                <c:pt idx="60">
                  <c:v>21.587942269184602</c:v>
                </c:pt>
                <c:pt idx="61">
                  <c:v>17.6976456289288</c:v>
                </c:pt>
                <c:pt idx="62">
                  <c:v>18.604885570621999</c:v>
                </c:pt>
                <c:pt idx="63">
                  <c:v>20.7074144780056</c:v>
                </c:pt>
                <c:pt idx="64">
                  <c:v>20.443918696522498</c:v>
                </c:pt>
                <c:pt idx="65">
                  <c:v>27.732036563864401</c:v>
                </c:pt>
                <c:pt idx="66">
                  <c:v>18.095915171674299</c:v>
                </c:pt>
                <c:pt idx="67">
                  <c:v>18.3189760176069</c:v>
                </c:pt>
                <c:pt idx="68">
                  <c:v>21.819121513257599</c:v>
                </c:pt>
                <c:pt idx="69">
                  <c:v>21.950498210430499</c:v>
                </c:pt>
                <c:pt idx="70">
                  <c:v>9.9551258160391196</c:v>
                </c:pt>
                <c:pt idx="71">
                  <c:v>9.8805929026241692</c:v>
                </c:pt>
                <c:pt idx="72">
                  <c:v>16.288956085007001</c:v>
                </c:pt>
                <c:pt idx="73">
                  <c:v>16.429265323438099</c:v>
                </c:pt>
                <c:pt idx="74">
                  <c:v>18.325665679179799</c:v>
                </c:pt>
                <c:pt idx="75">
                  <c:v>18.201471311213499</c:v>
                </c:pt>
                <c:pt idx="76">
                  <c:v>16.832466294362899</c:v>
                </c:pt>
                <c:pt idx="77">
                  <c:v>15.940446886068599</c:v>
                </c:pt>
                <c:pt idx="78">
                  <c:v>21.963064680185099</c:v>
                </c:pt>
                <c:pt idx="79">
                  <c:v>22.173307220994701</c:v>
                </c:pt>
                <c:pt idx="80">
                  <c:v>18.503765846799901</c:v>
                </c:pt>
                <c:pt idx="81">
                  <c:v>18.431573282822001</c:v>
                </c:pt>
                <c:pt idx="82">
                  <c:v>23.525747227158199</c:v>
                </c:pt>
                <c:pt idx="83">
                  <c:v>23.522502555613201</c:v>
                </c:pt>
                <c:pt idx="84">
                  <c:v>27.031731108574199</c:v>
                </c:pt>
                <c:pt idx="85">
                  <c:v>18.518272525790199</c:v>
                </c:pt>
                <c:pt idx="86">
                  <c:v>18.7771809449739</c:v>
                </c:pt>
                <c:pt idx="87">
                  <c:v>26.271399983540899</c:v>
                </c:pt>
                <c:pt idx="88">
                  <c:v>26.570639138174698</c:v>
                </c:pt>
                <c:pt idx="89">
                  <c:v>25.036692411596199</c:v>
                </c:pt>
                <c:pt idx="90">
                  <c:v>25.4304905447406</c:v>
                </c:pt>
                <c:pt idx="91">
                  <c:v>12.8344519406178</c:v>
                </c:pt>
                <c:pt idx="92">
                  <c:v>12.4717298103354</c:v>
                </c:pt>
                <c:pt idx="93">
                  <c:v>16.601671025517</c:v>
                </c:pt>
                <c:pt idx="94">
                  <c:v>16.802361782307301</c:v>
                </c:pt>
                <c:pt idx="95">
                  <c:v>26.1088648228565</c:v>
                </c:pt>
                <c:pt idx="96">
                  <c:v>26.967852994973999</c:v>
                </c:pt>
                <c:pt idx="97">
                  <c:v>15.0027106559186</c:v>
                </c:pt>
                <c:pt idx="98">
                  <c:v>15.5890956790653</c:v>
                </c:pt>
                <c:pt idx="99">
                  <c:v>21.692857421132601</c:v>
                </c:pt>
                <c:pt idx="100">
                  <c:v>21.670120103916599</c:v>
                </c:pt>
                <c:pt idx="101">
                  <c:v>25.293231580410001</c:v>
                </c:pt>
                <c:pt idx="102">
                  <c:v>18.604241170215499</c:v>
                </c:pt>
                <c:pt idx="103">
                  <c:v>20.004519091734998</c:v>
                </c:pt>
                <c:pt idx="104">
                  <c:v>20.748448386617302</c:v>
                </c:pt>
                <c:pt idx="105">
                  <c:v>21.495907588868899</c:v>
                </c:pt>
                <c:pt idx="106">
                  <c:v>21.8493564708264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B-46A0-B89A-328D8A5F89DC}"/>
            </c:ext>
          </c:extLst>
        </c:ser>
        <c:ser>
          <c:idx val="1"/>
          <c:order val="1"/>
          <c:tx>
            <c:v>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(ORF1a!$B$12:$B$13,ORF1a!$B$44:$B$47,ORF1a!$B$50:$B$53,ORF1a!$B$60:$B$61,ORF1a!$B$84:$B$85,ORF1a!$B$88:$B$89,ORF1a!$B$96:$B$101,ORF1a!$B$107,ORF1a!$B$109:$B$113,ORF1a!$B$116:$B$119,ORF1a!$B$122:$B$123,ORF1a!$B$128:$B$129,ORF1a!$B$136:$B$137,ORF1a!$B$140:$B$141,ORF1a!$B$143:$B$147,ORF1a!$B$151,ORF1a!$B$154:$B$155,ORF1a!$B$158:$B$159,ORF1a!$B$162:$B$163,ORF1a!$B$173,ORF1a!$B$175,ORF1a!$B$178:$B$183,ORF1a!$B$186:$B$189,ORF1a!$B$194:$B$195)</c:f>
              <c:numCache>
                <c:formatCode>###0.00;\-###0.00</c:formatCode>
                <c:ptCount val="66"/>
                <c:pt idx="0">
                  <c:v>16.9761753251857</c:v>
                </c:pt>
                <c:pt idx="1">
                  <c:v>17.042710515697301</c:v>
                </c:pt>
                <c:pt idx="2">
                  <c:v>18.6875546408342</c:v>
                </c:pt>
                <c:pt idx="3">
                  <c:v>19.1489109164268</c:v>
                </c:pt>
                <c:pt idx="4">
                  <c:v>22.300885741074101</c:v>
                </c:pt>
                <c:pt idx="5">
                  <c:v>22.234172607114999</c:v>
                </c:pt>
                <c:pt idx="6">
                  <c:v>18.4345508361246</c:v>
                </c:pt>
                <c:pt idx="7">
                  <c:v>19.319840231066401</c:v>
                </c:pt>
                <c:pt idx="8">
                  <c:v>23.307865234334098</c:v>
                </c:pt>
                <c:pt idx="9">
                  <c:v>23.020426729500102</c:v>
                </c:pt>
                <c:pt idx="10">
                  <c:v>22.578560078629899</c:v>
                </c:pt>
                <c:pt idx="11">
                  <c:v>21.0355324417623</c:v>
                </c:pt>
                <c:pt idx="12">
                  <c:v>15.523838756792699</c:v>
                </c:pt>
                <c:pt idx="13">
                  <c:v>15.9197670066306</c:v>
                </c:pt>
                <c:pt idx="14">
                  <c:v>16.928347863871501</c:v>
                </c:pt>
                <c:pt idx="15">
                  <c:v>18.825110202514001</c:v>
                </c:pt>
                <c:pt idx="16">
                  <c:v>20.2972049903418</c:v>
                </c:pt>
                <c:pt idx="17">
                  <c:v>20.750743972896501</c:v>
                </c:pt>
                <c:pt idx="18">
                  <c:v>23.3954158330416</c:v>
                </c:pt>
                <c:pt idx="19">
                  <c:v>23.574039487259601</c:v>
                </c:pt>
                <c:pt idx="20">
                  <c:v>16.5438477448231</c:v>
                </c:pt>
                <c:pt idx="21">
                  <c:v>16.610182978006499</c:v>
                </c:pt>
                <c:pt idx="22">
                  <c:v>23.296868799658501</c:v>
                </c:pt>
                <c:pt idx="23">
                  <c:v>21.114364246119901</c:v>
                </c:pt>
                <c:pt idx="24">
                  <c:v>17.5154577095213</c:v>
                </c:pt>
                <c:pt idx="25">
                  <c:v>19.5644267634841</c:v>
                </c:pt>
                <c:pt idx="26">
                  <c:v>14.6045038331754</c:v>
                </c:pt>
                <c:pt idx="27">
                  <c:v>14.397774163875599</c:v>
                </c:pt>
                <c:pt idx="28">
                  <c:v>17.109214995043502</c:v>
                </c:pt>
                <c:pt idx="29">
                  <c:v>17.7351104004434</c:v>
                </c:pt>
                <c:pt idx="30">
                  <c:v>21.717913419483999</c:v>
                </c:pt>
                <c:pt idx="31">
                  <c:v>22.476569237494601</c:v>
                </c:pt>
                <c:pt idx="32">
                  <c:v>23.932471821311101</c:v>
                </c:pt>
                <c:pt idx="33">
                  <c:v>24.0363816960976</c:v>
                </c:pt>
                <c:pt idx="34">
                  <c:v>19.5093881017815</c:v>
                </c:pt>
                <c:pt idx="35">
                  <c:v>19.566281176939601</c:v>
                </c:pt>
                <c:pt idx="36">
                  <c:v>20.797688499744702</c:v>
                </c:pt>
                <c:pt idx="37">
                  <c:v>22.2978807597231</c:v>
                </c:pt>
                <c:pt idx="38">
                  <c:v>19.759130512971499</c:v>
                </c:pt>
                <c:pt idx="39">
                  <c:v>19.8909096523013</c:v>
                </c:pt>
                <c:pt idx="40">
                  <c:v>23.203411647210299</c:v>
                </c:pt>
                <c:pt idx="41">
                  <c:v>21.889339028292898</c:v>
                </c:pt>
                <c:pt idx="42">
                  <c:v>20.504306101267002</c:v>
                </c:pt>
                <c:pt idx="43">
                  <c:v>21.456444002518399</c:v>
                </c:pt>
                <c:pt idx="44">
                  <c:v>21.502686828278701</c:v>
                </c:pt>
                <c:pt idx="45">
                  <c:v>23.266573112467398</c:v>
                </c:pt>
                <c:pt idx="46">
                  <c:v>21.6184700669459</c:v>
                </c:pt>
                <c:pt idx="47">
                  <c:v>21.474187990252499</c:v>
                </c:pt>
                <c:pt idx="48">
                  <c:v>18.859830740963002</c:v>
                </c:pt>
                <c:pt idx="49">
                  <c:v>19.129035290775601</c:v>
                </c:pt>
                <c:pt idx="50">
                  <c:v>15.4716774662151</c:v>
                </c:pt>
                <c:pt idx="51">
                  <c:v>14.915976643402599</c:v>
                </c:pt>
                <c:pt idx="52">
                  <c:v>25.570854950488901</c:v>
                </c:pt>
                <c:pt idx="53">
                  <c:v>25.880559397570899</c:v>
                </c:pt>
                <c:pt idx="54">
                  <c:v>23.841987731573401</c:v>
                </c:pt>
                <c:pt idx="55">
                  <c:v>22.951569529178101</c:v>
                </c:pt>
                <c:pt idx="56">
                  <c:v>18.1625187420752</c:v>
                </c:pt>
                <c:pt idx="57">
                  <c:v>17.8510946382303</c:v>
                </c:pt>
                <c:pt idx="58">
                  <c:v>25.123900647385199</c:v>
                </c:pt>
                <c:pt idx="59">
                  <c:v>24.964687680935501</c:v>
                </c:pt>
                <c:pt idx="60">
                  <c:v>18.284813383192201</c:v>
                </c:pt>
                <c:pt idx="61">
                  <c:v>17.713633567833501</c:v>
                </c:pt>
                <c:pt idx="62">
                  <c:v>22.395350817058301</c:v>
                </c:pt>
                <c:pt idx="63">
                  <c:v>24.1935749147687</c:v>
                </c:pt>
                <c:pt idx="64">
                  <c:v>18.949561981250199</c:v>
                </c:pt>
                <c:pt idx="65">
                  <c:v>19.118000760807899</c:v>
                </c:pt>
              </c:numCache>
            </c:numRef>
          </c:xVal>
          <c:yVal>
            <c:numRef>
              <c:f>(ORF1a!$B$12:$B$13,ORF1a!$B$44:$B$47,ORF1a!$B$50:$B$53,ORF1a!$B$60:$B$61,ORF1a!$B$84:$B$85,ORF1a!$B$88:$B$89,ORF1a!$B$96:$B$101,ORF1a!$B$107,ORF1a!$B$109:$B$113,ORF1a!$B$116:$B$119,ORF1a!$B$122:$B$123,ORF1a!$B$128:$B$129,ORF1a!$B$136:$B$137,ORF1a!$B$140:$B$141,ORF1a!$B$143:$B$147,ORF1a!$B$151,ORF1a!$B$154:$B$155,ORF1a!$B$158:$B$159,ORF1a!$B$162:$B$163,ORF1a!$B$173,ORF1a!$B$175,ORF1a!$B$178:$B$183,ORF1a!$B$186:$B$189,ORF1a!$B$194:$B$195)</c:f>
              <c:numCache>
                <c:formatCode>###0.00;\-###0.00</c:formatCode>
                <c:ptCount val="66"/>
                <c:pt idx="0">
                  <c:v>16.9761753251857</c:v>
                </c:pt>
                <c:pt idx="1">
                  <c:v>17.042710515697301</c:v>
                </c:pt>
                <c:pt idx="2">
                  <c:v>18.6875546408342</c:v>
                </c:pt>
                <c:pt idx="3">
                  <c:v>19.1489109164268</c:v>
                </c:pt>
                <c:pt idx="4">
                  <c:v>22.300885741074101</c:v>
                </c:pt>
                <c:pt idx="5">
                  <c:v>22.234172607114999</c:v>
                </c:pt>
                <c:pt idx="6">
                  <c:v>18.4345508361246</c:v>
                </c:pt>
                <c:pt idx="7">
                  <c:v>19.319840231066401</c:v>
                </c:pt>
                <c:pt idx="8">
                  <c:v>23.307865234334098</c:v>
                </c:pt>
                <c:pt idx="9">
                  <c:v>23.020426729500102</c:v>
                </c:pt>
                <c:pt idx="10">
                  <c:v>22.578560078629899</c:v>
                </c:pt>
                <c:pt idx="11">
                  <c:v>21.0355324417623</c:v>
                </c:pt>
                <c:pt idx="12">
                  <c:v>15.523838756792699</c:v>
                </c:pt>
                <c:pt idx="13">
                  <c:v>15.9197670066306</c:v>
                </c:pt>
                <c:pt idx="14">
                  <c:v>16.928347863871501</c:v>
                </c:pt>
                <c:pt idx="15">
                  <c:v>18.825110202514001</c:v>
                </c:pt>
                <c:pt idx="16">
                  <c:v>20.2972049903418</c:v>
                </c:pt>
                <c:pt idx="17">
                  <c:v>20.750743972896501</c:v>
                </c:pt>
                <c:pt idx="18">
                  <c:v>23.3954158330416</c:v>
                </c:pt>
                <c:pt idx="19">
                  <c:v>23.574039487259601</c:v>
                </c:pt>
                <c:pt idx="20">
                  <c:v>16.5438477448231</c:v>
                </c:pt>
                <c:pt idx="21">
                  <c:v>16.610182978006499</c:v>
                </c:pt>
                <c:pt idx="22">
                  <c:v>23.296868799658501</c:v>
                </c:pt>
                <c:pt idx="23">
                  <c:v>21.114364246119901</c:v>
                </c:pt>
                <c:pt idx="24">
                  <c:v>17.5154577095213</c:v>
                </c:pt>
                <c:pt idx="25">
                  <c:v>19.5644267634841</c:v>
                </c:pt>
                <c:pt idx="26">
                  <c:v>14.6045038331754</c:v>
                </c:pt>
                <c:pt idx="27">
                  <c:v>14.397774163875599</c:v>
                </c:pt>
                <c:pt idx="28">
                  <c:v>17.109214995043502</c:v>
                </c:pt>
                <c:pt idx="29">
                  <c:v>17.7351104004434</c:v>
                </c:pt>
                <c:pt idx="30">
                  <c:v>21.717913419483999</c:v>
                </c:pt>
                <c:pt idx="31">
                  <c:v>22.476569237494601</c:v>
                </c:pt>
                <c:pt idx="32">
                  <c:v>23.932471821311101</c:v>
                </c:pt>
                <c:pt idx="33">
                  <c:v>24.0363816960976</c:v>
                </c:pt>
                <c:pt idx="34">
                  <c:v>19.5093881017815</c:v>
                </c:pt>
                <c:pt idx="35">
                  <c:v>19.566281176939601</c:v>
                </c:pt>
                <c:pt idx="36">
                  <c:v>20.797688499744702</c:v>
                </c:pt>
                <c:pt idx="37">
                  <c:v>22.2978807597231</c:v>
                </c:pt>
                <c:pt idx="38">
                  <c:v>19.759130512971499</c:v>
                </c:pt>
                <c:pt idx="39">
                  <c:v>19.8909096523013</c:v>
                </c:pt>
                <c:pt idx="40">
                  <c:v>23.203411647210299</c:v>
                </c:pt>
                <c:pt idx="41">
                  <c:v>21.889339028292898</c:v>
                </c:pt>
                <c:pt idx="42">
                  <c:v>20.504306101267002</c:v>
                </c:pt>
                <c:pt idx="43">
                  <c:v>21.456444002518399</c:v>
                </c:pt>
                <c:pt idx="44">
                  <c:v>21.502686828278701</c:v>
                </c:pt>
                <c:pt idx="45">
                  <c:v>23.266573112467398</c:v>
                </c:pt>
                <c:pt idx="46">
                  <c:v>21.6184700669459</c:v>
                </c:pt>
                <c:pt idx="47">
                  <c:v>21.474187990252499</c:v>
                </c:pt>
                <c:pt idx="48">
                  <c:v>18.859830740963002</c:v>
                </c:pt>
                <c:pt idx="49">
                  <c:v>19.129035290775601</c:v>
                </c:pt>
                <c:pt idx="50">
                  <c:v>15.4716774662151</c:v>
                </c:pt>
                <c:pt idx="51">
                  <c:v>14.915976643402599</c:v>
                </c:pt>
                <c:pt idx="52">
                  <c:v>25.570854950488901</c:v>
                </c:pt>
                <c:pt idx="53">
                  <c:v>25.880559397570899</c:v>
                </c:pt>
                <c:pt idx="54">
                  <c:v>23.841987731573401</c:v>
                </c:pt>
                <c:pt idx="55">
                  <c:v>22.951569529178101</c:v>
                </c:pt>
                <c:pt idx="56">
                  <c:v>18.1625187420752</c:v>
                </c:pt>
                <c:pt idx="57">
                  <c:v>17.8510946382303</c:v>
                </c:pt>
                <c:pt idx="58">
                  <c:v>25.123900647385199</c:v>
                </c:pt>
                <c:pt idx="59">
                  <c:v>24.964687680935501</c:v>
                </c:pt>
                <c:pt idx="60">
                  <c:v>18.284813383192201</c:v>
                </c:pt>
                <c:pt idx="61">
                  <c:v>17.713633567833501</c:v>
                </c:pt>
                <c:pt idx="62">
                  <c:v>22.395350817058301</c:v>
                </c:pt>
                <c:pt idx="63">
                  <c:v>24.1935749147687</c:v>
                </c:pt>
                <c:pt idx="64">
                  <c:v>18.949561981250199</c:v>
                </c:pt>
                <c:pt idx="65">
                  <c:v>19.118000760807899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B-46A0-B89A-328D8A5F89DC}"/>
            </c:ext>
          </c:extLst>
        </c:ser>
        <c:ser>
          <c:idx val="2"/>
          <c:order val="2"/>
          <c:tx>
            <c:v>Inconclusive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ORF1a!$B$14:$B$15,ORF1a!$B$20:$B$21,ORF1a!$B$23,ORF1a!$B$28:$B$29,ORF1a!$B$34,ORF1a!$B$48:$B$49,ORF1a!$B$56:$B$57,ORF1a!$B$62:$B$66,ORF1a!$B$78,ORF1a!$B$82:$B$83,ORF1a!$B$86:$B$87,ORF1a!$B$90:$B$92,ORF1a!$B$94:$B$95,ORF1a!$B$102:$B$103,ORF1a!$B$106,ORF1a!$B$108,ORF1a!$B$114:$B$115,ORF1a!$B$120,ORF1a!$B$124:$B$127,ORF1a!$B$130:$B$135,ORF1a!$B$138:$B$139,ORF1a!$B$142,ORF1a!$B$148:$B$150,ORF1a!$B$152:$B$153,ORF1a!$B$156:$B$157,ORF1a!$B$160:$B$161,ORF1a!$B$164:$B$172,ORF1a!$B$174,ORF1a!$B$176:$B$177,ORF1a!$B$184:$B$185,ORF1a!$B$192,ORF1a!$B$229:$B$231,ORF1a!$B$238:$B$239)</c:f>
              <c:numCache>
                <c:formatCode>###0.00;\-###0.00</c:formatCode>
                <c:ptCount val="76"/>
                <c:pt idx="0">
                  <c:v>22.817959690167299</c:v>
                </c:pt>
                <c:pt idx="1">
                  <c:v>22.763296210795801</c:v>
                </c:pt>
                <c:pt idx="2">
                  <c:v>28.792133274861001</c:v>
                </c:pt>
                <c:pt idx="3">
                  <c:v>28.682532931531401</c:v>
                </c:pt>
                <c:pt idx="4">
                  <c:v>24.290051407802501</c:v>
                </c:pt>
                <c:pt idx="5">
                  <c:v>25.590690505854401</c:v>
                </c:pt>
                <c:pt idx="6">
                  <c:v>25.105696335830299</c:v>
                </c:pt>
                <c:pt idx="7">
                  <c:v>22.0243452967383</c:v>
                </c:pt>
                <c:pt idx="8">
                  <c:v>26.039766331963602</c:v>
                </c:pt>
                <c:pt idx="9">
                  <c:v>26.382049499215501</c:v>
                </c:pt>
                <c:pt idx="10">
                  <c:v>25.4093269190607</c:v>
                </c:pt>
                <c:pt idx="11">
                  <c:v>26.900117674378599</c:v>
                </c:pt>
                <c:pt idx="12">
                  <c:v>26.044096506627799</c:v>
                </c:pt>
                <c:pt idx="13">
                  <c:v>25.2870227796294</c:v>
                </c:pt>
                <c:pt idx="14">
                  <c:v>19.1766072308987</c:v>
                </c:pt>
                <c:pt idx="15">
                  <c:v>19.2948311910007</c:v>
                </c:pt>
                <c:pt idx="16">
                  <c:v>23.338498295494801</c:v>
                </c:pt>
                <c:pt idx="17">
                  <c:v>24.221302747474098</c:v>
                </c:pt>
                <c:pt idx="18">
                  <c:v>23.3183220283087</c:v>
                </c:pt>
                <c:pt idx="19">
                  <c:v>24.185916744247301</c:v>
                </c:pt>
                <c:pt idx="20">
                  <c:v>27.5501008738777</c:v>
                </c:pt>
                <c:pt idx="21">
                  <c:v>27.125454529126099</c:v>
                </c:pt>
                <c:pt idx="22">
                  <c:v>25.588212865131599</c:v>
                </c:pt>
                <c:pt idx="23">
                  <c:v>25.638104519975499</c:v>
                </c:pt>
                <c:pt idx="24">
                  <c:v>25.567953685235</c:v>
                </c:pt>
                <c:pt idx="25">
                  <c:v>27.885836499110699</c:v>
                </c:pt>
                <c:pt idx="26">
                  <c:v>29.267405352063498</c:v>
                </c:pt>
                <c:pt idx="27">
                  <c:v>27.1768627199957</c:v>
                </c:pt>
                <c:pt idx="28">
                  <c:v>27.851505755048301</c:v>
                </c:pt>
                <c:pt idx="29">
                  <c:v>26.167628629609599</c:v>
                </c:pt>
                <c:pt idx="30">
                  <c:v>20.909880354696501</c:v>
                </c:pt>
                <c:pt idx="31">
                  <c:v>23.921700847532801</c:v>
                </c:pt>
                <c:pt idx="32">
                  <c:v>23.990679697433201</c:v>
                </c:pt>
                <c:pt idx="33">
                  <c:v>22.633111708905201</c:v>
                </c:pt>
                <c:pt idx="34">
                  <c:v>26.7936371326571</c:v>
                </c:pt>
                <c:pt idx="35">
                  <c:v>27.447677100970601</c:v>
                </c:pt>
                <c:pt idx="36">
                  <c:v>24.788478798191399</c:v>
                </c:pt>
                <c:pt idx="37">
                  <c:v>24.559174592551201</c:v>
                </c:pt>
                <c:pt idx="38">
                  <c:v>26.344639319868602</c:v>
                </c:pt>
                <c:pt idx="39">
                  <c:v>25.8156107988803</c:v>
                </c:pt>
                <c:pt idx="40">
                  <c:v>26.1157343813829</c:v>
                </c:pt>
                <c:pt idx="41">
                  <c:v>26.766029590955899</c:v>
                </c:pt>
                <c:pt idx="42">
                  <c:v>22.3917849846504</c:v>
                </c:pt>
                <c:pt idx="43">
                  <c:v>23.063180390561001</c:v>
                </c:pt>
                <c:pt idx="44">
                  <c:v>27.565598142199299</c:v>
                </c:pt>
                <c:pt idx="45">
                  <c:v>27.782861481580799</c:v>
                </c:pt>
                <c:pt idx="46">
                  <c:v>23.086699766121601</c:v>
                </c:pt>
                <c:pt idx="47">
                  <c:v>23.130644393279699</c:v>
                </c:pt>
                <c:pt idx="48">
                  <c:v>23.268814173491201</c:v>
                </c:pt>
                <c:pt idx="49">
                  <c:v>25.236698505259302</c:v>
                </c:pt>
                <c:pt idx="50">
                  <c:v>24.393069033518401</c:v>
                </c:pt>
                <c:pt idx="51">
                  <c:v>24.764935919017599</c:v>
                </c:pt>
                <c:pt idx="52">
                  <c:v>25.9956996893963</c:v>
                </c:pt>
                <c:pt idx="53">
                  <c:v>25.350237180206499</c:v>
                </c:pt>
                <c:pt idx="54">
                  <c:v>28.2768108786737</c:v>
                </c:pt>
                <c:pt idx="55">
                  <c:v>28.178989185255499</c:v>
                </c:pt>
                <c:pt idx="56">
                  <c:v>25.896313056211401</c:v>
                </c:pt>
                <c:pt idx="57">
                  <c:v>26.865341386322001</c:v>
                </c:pt>
                <c:pt idx="58">
                  <c:v>25.3220737034178</c:v>
                </c:pt>
                <c:pt idx="59">
                  <c:v>25.7957465277143</c:v>
                </c:pt>
                <c:pt idx="60">
                  <c:v>27.236203833343101</c:v>
                </c:pt>
                <c:pt idx="61">
                  <c:v>26.3449898336854</c:v>
                </c:pt>
                <c:pt idx="62">
                  <c:v>27.905824439739199</c:v>
                </c:pt>
                <c:pt idx="63">
                  <c:v>28.8627819726502</c:v>
                </c:pt>
                <c:pt idx="64">
                  <c:v>25.067823094378301</c:v>
                </c:pt>
                <c:pt idx="65">
                  <c:v>25.252336027227901</c:v>
                </c:pt>
                <c:pt idx="66">
                  <c:v>25.785392174658199</c:v>
                </c:pt>
                <c:pt idx="67">
                  <c:v>27.412723802096501</c:v>
                </c:pt>
                <c:pt idx="68">
                  <c:v>27.542026265773199</c:v>
                </c:pt>
                <c:pt idx="69">
                  <c:v>27.827488095581501</c:v>
                </c:pt>
                <c:pt idx="70">
                  <c:v>25.2664751885318</c:v>
                </c:pt>
                <c:pt idx="71">
                  <c:v>27.298728327153</c:v>
                </c:pt>
                <c:pt idx="72">
                  <c:v>31.611966393320301</c:v>
                </c:pt>
                <c:pt idx="73">
                  <c:v>31.166525854235498</c:v>
                </c:pt>
                <c:pt idx="74">
                  <c:v>29.158373402965999</c:v>
                </c:pt>
                <c:pt idx="75">
                  <c:v>29.343387764785501</c:v>
                </c:pt>
              </c:numCache>
            </c:numRef>
          </c:xVal>
          <c:yVal>
            <c:numRef>
              <c:f>(ORF1a!$B$14:$B$15,ORF1a!$B$20:$B$21,ORF1a!$B$23,ORF1a!$B$28:$B$29,ORF1a!$B$34,ORF1a!$B$48:$B$49,ORF1a!$B$56:$B$57,ORF1a!$B$62:$B$66,ORF1a!$B$78,ORF1a!$B$82:$B$83,ORF1a!$B$86:$B$87,ORF1a!$B$90:$B$92,ORF1a!$B$94:$B$95,ORF1a!$B$102:$B$103,ORF1a!$B$106,ORF1a!$B$108,ORF1a!$B$114:$B$115,ORF1a!$B$120,ORF1a!$B$124:$B$127,ORF1a!$B$130:$B$135,ORF1a!$B$138:$B$139,ORF1a!$B$142,ORF1a!$B$148:$B$150,ORF1a!$B$152:$B$153,ORF1a!$B$156:$B$157,ORF1a!$B$160:$B$161,ORF1a!$B$164:$B$172,ORF1a!$B$174,ORF1a!$B$176:$B$177,ORF1a!$B$184:$B$185,ORF1a!$B$192,ORF1a!$B$229:$B$231,ORF1a!$B$238:$B$239)</c:f>
              <c:numCache>
                <c:formatCode>###0.00;\-###0.00</c:formatCode>
                <c:ptCount val="76"/>
                <c:pt idx="0">
                  <c:v>22.817959690167299</c:v>
                </c:pt>
                <c:pt idx="1">
                  <c:v>22.763296210795801</c:v>
                </c:pt>
                <c:pt idx="2">
                  <c:v>28.792133274861001</c:v>
                </c:pt>
                <c:pt idx="3">
                  <c:v>28.682532931531401</c:v>
                </c:pt>
                <c:pt idx="4">
                  <c:v>24.290051407802501</c:v>
                </c:pt>
                <c:pt idx="5">
                  <c:v>25.590690505854401</c:v>
                </c:pt>
                <c:pt idx="6">
                  <c:v>25.105696335830299</c:v>
                </c:pt>
                <c:pt idx="7">
                  <c:v>22.0243452967383</c:v>
                </c:pt>
                <c:pt idx="8">
                  <c:v>26.039766331963602</c:v>
                </c:pt>
                <c:pt idx="9">
                  <c:v>26.382049499215501</c:v>
                </c:pt>
                <c:pt idx="10">
                  <c:v>25.4093269190607</c:v>
                </c:pt>
                <c:pt idx="11">
                  <c:v>26.900117674378599</c:v>
                </c:pt>
                <c:pt idx="12">
                  <c:v>26.044096506627799</c:v>
                </c:pt>
                <c:pt idx="13">
                  <c:v>25.2870227796294</c:v>
                </c:pt>
                <c:pt idx="14">
                  <c:v>19.1766072308987</c:v>
                </c:pt>
                <c:pt idx="15">
                  <c:v>19.2948311910007</c:v>
                </c:pt>
                <c:pt idx="16">
                  <c:v>23.338498295494801</c:v>
                </c:pt>
                <c:pt idx="17">
                  <c:v>24.221302747474098</c:v>
                </c:pt>
                <c:pt idx="18">
                  <c:v>23.3183220283087</c:v>
                </c:pt>
                <c:pt idx="19">
                  <c:v>24.185916744247301</c:v>
                </c:pt>
                <c:pt idx="20">
                  <c:v>27.5501008738777</c:v>
                </c:pt>
                <c:pt idx="21">
                  <c:v>27.125454529126099</c:v>
                </c:pt>
                <c:pt idx="22">
                  <c:v>25.588212865131599</c:v>
                </c:pt>
                <c:pt idx="23">
                  <c:v>25.638104519975499</c:v>
                </c:pt>
                <c:pt idx="24">
                  <c:v>25.567953685235</c:v>
                </c:pt>
                <c:pt idx="25">
                  <c:v>27.885836499110699</c:v>
                </c:pt>
                <c:pt idx="26">
                  <c:v>29.267405352063498</c:v>
                </c:pt>
                <c:pt idx="27">
                  <c:v>27.1768627199957</c:v>
                </c:pt>
                <c:pt idx="28">
                  <c:v>27.851505755048301</c:v>
                </c:pt>
                <c:pt idx="29">
                  <c:v>26.167628629609599</c:v>
                </c:pt>
                <c:pt idx="30">
                  <c:v>20.909880354696501</c:v>
                </c:pt>
                <c:pt idx="31">
                  <c:v>23.921700847532801</c:v>
                </c:pt>
                <c:pt idx="32">
                  <c:v>23.990679697433201</c:v>
                </c:pt>
                <c:pt idx="33">
                  <c:v>22.633111708905201</c:v>
                </c:pt>
                <c:pt idx="34">
                  <c:v>26.7936371326571</c:v>
                </c:pt>
                <c:pt idx="35">
                  <c:v>27.447677100970601</c:v>
                </c:pt>
                <c:pt idx="36">
                  <c:v>24.788478798191399</c:v>
                </c:pt>
                <c:pt idx="37">
                  <c:v>24.559174592551201</c:v>
                </c:pt>
                <c:pt idx="38">
                  <c:v>26.344639319868602</c:v>
                </c:pt>
                <c:pt idx="39">
                  <c:v>25.8156107988803</c:v>
                </c:pt>
                <c:pt idx="40">
                  <c:v>26.1157343813829</c:v>
                </c:pt>
                <c:pt idx="41">
                  <c:v>26.766029590955899</c:v>
                </c:pt>
                <c:pt idx="42">
                  <c:v>22.3917849846504</c:v>
                </c:pt>
                <c:pt idx="43">
                  <c:v>23.063180390561001</c:v>
                </c:pt>
                <c:pt idx="44">
                  <c:v>27.565598142199299</c:v>
                </c:pt>
                <c:pt idx="45">
                  <c:v>27.782861481580799</c:v>
                </c:pt>
                <c:pt idx="46">
                  <c:v>23.086699766121601</c:v>
                </c:pt>
                <c:pt idx="47">
                  <c:v>23.130644393279699</c:v>
                </c:pt>
                <c:pt idx="48">
                  <c:v>23.268814173491201</c:v>
                </c:pt>
                <c:pt idx="49">
                  <c:v>25.236698505259302</c:v>
                </c:pt>
                <c:pt idx="50">
                  <c:v>24.393069033518401</c:v>
                </c:pt>
                <c:pt idx="51">
                  <c:v>24.764935919017599</c:v>
                </c:pt>
                <c:pt idx="52">
                  <c:v>25.9956996893963</c:v>
                </c:pt>
                <c:pt idx="53">
                  <c:v>25.350237180206499</c:v>
                </c:pt>
                <c:pt idx="54">
                  <c:v>28.2768108786737</c:v>
                </c:pt>
                <c:pt idx="55">
                  <c:v>28.178989185255499</c:v>
                </c:pt>
                <c:pt idx="56">
                  <c:v>25.896313056211401</c:v>
                </c:pt>
                <c:pt idx="57">
                  <c:v>26.865341386322001</c:v>
                </c:pt>
                <c:pt idx="58">
                  <c:v>25.3220737034178</c:v>
                </c:pt>
                <c:pt idx="59">
                  <c:v>25.7957465277143</c:v>
                </c:pt>
                <c:pt idx="60">
                  <c:v>27.236203833343101</c:v>
                </c:pt>
                <c:pt idx="61">
                  <c:v>26.3449898336854</c:v>
                </c:pt>
                <c:pt idx="62">
                  <c:v>27.905824439739199</c:v>
                </c:pt>
                <c:pt idx="63">
                  <c:v>28.8627819726502</c:v>
                </c:pt>
                <c:pt idx="64">
                  <c:v>25.067823094378301</c:v>
                </c:pt>
                <c:pt idx="65">
                  <c:v>25.252336027227901</c:v>
                </c:pt>
                <c:pt idx="66">
                  <c:v>25.785392174658199</c:v>
                </c:pt>
                <c:pt idx="67">
                  <c:v>27.412723802096501</c:v>
                </c:pt>
                <c:pt idx="68">
                  <c:v>27.542026265773199</c:v>
                </c:pt>
                <c:pt idx="69">
                  <c:v>27.827488095581501</c:v>
                </c:pt>
                <c:pt idx="70">
                  <c:v>25.2664751885318</c:v>
                </c:pt>
                <c:pt idx="71">
                  <c:v>27.298728327153</c:v>
                </c:pt>
                <c:pt idx="72">
                  <c:v>31.611966393320301</c:v>
                </c:pt>
                <c:pt idx="73">
                  <c:v>31.166525854235498</c:v>
                </c:pt>
                <c:pt idx="74">
                  <c:v>29.158373402965999</c:v>
                </c:pt>
                <c:pt idx="75">
                  <c:v>29.343387764785501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B-46A0-B89A-328D8A5F8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135552"/>
        <c:axId val="512137216"/>
      </c:scatterChart>
      <c:valAx>
        <c:axId val="51213555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137216"/>
        <c:crosses val="autoZero"/>
        <c:crossBetween val="midCat"/>
      </c:valAx>
      <c:valAx>
        <c:axId val="5121372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135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vs. Allelic Ct - K417T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4.4234248612790551E-2"/>
                  <c:y val="0.287606129230763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0.8972x + 11.05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0.5971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K417T!$B$2:$B$261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K417T!$C$2:$C$261</c:f>
              <c:numCache>
                <c:formatCode>###0.00;\-###0.00</c:formatCode>
                <c:ptCount val="260"/>
                <c:pt idx="0">
                  <c:v>31.811713554388</c:v>
                </c:pt>
                <c:pt idx="1">
                  <c:v>31.204964164217699</c:v>
                </c:pt>
                <c:pt idx="2">
                  <c:v>31.052440643497199</c:v>
                </c:pt>
                <c:pt idx="3">
                  <c:v>30.260745019719501</c:v>
                </c:pt>
                <c:pt idx="4">
                  <c:v>33.439515975910702</c:v>
                </c:pt>
                <c:pt idx="5">
                  <c:v>32.548431893095398</c:v>
                </c:pt>
                <c:pt idx="8">
                  <c:v>27.716780409899101</c:v>
                </c:pt>
                <c:pt idx="9">
                  <c:v>27.055356497281799</c:v>
                </c:pt>
                <c:pt idx="10">
                  <c:v>27.564939630236601</c:v>
                </c:pt>
                <c:pt idx="11">
                  <c:v>26.5929313162836</c:v>
                </c:pt>
                <c:pt idx="12">
                  <c:v>31.985769857000498</c:v>
                </c:pt>
                <c:pt idx="13">
                  <c:v>31.458338110920799</c:v>
                </c:pt>
                <c:pt idx="14">
                  <c:v>30.098221283734699</c:v>
                </c:pt>
                <c:pt idx="15">
                  <c:v>30.368969544034002</c:v>
                </c:pt>
                <c:pt idx="16">
                  <c:v>28.166289670851999</c:v>
                </c:pt>
                <c:pt idx="17">
                  <c:v>28.056855003705401</c:v>
                </c:pt>
                <c:pt idx="18">
                  <c:v>37.943417175073897</c:v>
                </c:pt>
                <c:pt idx="19">
                  <c:v>38.296541064362202</c:v>
                </c:pt>
                <c:pt idx="20">
                  <c:v>34.031737748157298</c:v>
                </c:pt>
                <c:pt idx="21">
                  <c:v>32.602204499653801</c:v>
                </c:pt>
                <c:pt idx="22">
                  <c:v>30.164500454921299</c:v>
                </c:pt>
                <c:pt idx="23">
                  <c:v>30.450909185329799</c:v>
                </c:pt>
                <c:pt idx="24">
                  <c:v>32.878382221198599</c:v>
                </c:pt>
                <c:pt idx="25">
                  <c:v>32.536604038520302</c:v>
                </c:pt>
                <c:pt idx="26">
                  <c:v>34.902540748159602</c:v>
                </c:pt>
                <c:pt idx="27">
                  <c:v>34.292817916537203</c:v>
                </c:pt>
                <c:pt idx="28">
                  <c:v>26.5983256483131</c:v>
                </c:pt>
                <c:pt idx="29">
                  <c:v>26.354513075569699</c:v>
                </c:pt>
                <c:pt idx="30">
                  <c:v>31.742584401079</c:v>
                </c:pt>
                <c:pt idx="31">
                  <c:v>30.484471417971399</c:v>
                </c:pt>
                <c:pt idx="32">
                  <c:v>30.7411254479285</c:v>
                </c:pt>
                <c:pt idx="33">
                  <c:v>30.598198253534399</c:v>
                </c:pt>
                <c:pt idx="34">
                  <c:v>36.190125983761703</c:v>
                </c:pt>
                <c:pt idx="35">
                  <c:v>36.309815112069003</c:v>
                </c:pt>
                <c:pt idx="36">
                  <c:v>28.7646260429572</c:v>
                </c:pt>
                <c:pt idx="37">
                  <c:v>28.887834943749301</c:v>
                </c:pt>
                <c:pt idx="38">
                  <c:v>33.806362345098997</c:v>
                </c:pt>
                <c:pt idx="39">
                  <c:v>31.697577870136001</c:v>
                </c:pt>
                <c:pt idx="40">
                  <c:v>27.903596040899799</c:v>
                </c:pt>
                <c:pt idx="41">
                  <c:v>26.757037474949001</c:v>
                </c:pt>
                <c:pt idx="42">
                  <c:v>28.3596126575118</c:v>
                </c:pt>
                <c:pt idx="43">
                  <c:v>27.034193141191601</c:v>
                </c:pt>
                <c:pt idx="44">
                  <c:v>30.292781005142199</c:v>
                </c:pt>
                <c:pt idx="45">
                  <c:v>31.279456899630599</c:v>
                </c:pt>
                <c:pt idx="46">
                  <c:v>38.3649004937649</c:v>
                </c:pt>
                <c:pt idx="47">
                  <c:v>37.437495689937997</c:v>
                </c:pt>
                <c:pt idx="48">
                  <c:v>28.019741574957202</c:v>
                </c:pt>
                <c:pt idx="49">
                  <c:v>28.5169908559938</c:v>
                </c:pt>
                <c:pt idx="50">
                  <c:v>31.9445502349155</c:v>
                </c:pt>
                <c:pt idx="51">
                  <c:v>32.142370749462501</c:v>
                </c:pt>
                <c:pt idx="52">
                  <c:v>31.376605991641298</c:v>
                </c:pt>
                <c:pt idx="53">
                  <c:v>31.1426776630436</c:v>
                </c:pt>
                <c:pt idx="54">
                  <c:v>36.710929113084703</c:v>
                </c:pt>
                <c:pt idx="55">
                  <c:v>36.442200116268701</c:v>
                </c:pt>
                <c:pt idx="56">
                  <c:v>31.108851843960899</c:v>
                </c:pt>
                <c:pt idx="57">
                  <c:v>30.8087239739423</c:v>
                </c:pt>
                <c:pt idx="58">
                  <c:v>30.552295130508899</c:v>
                </c:pt>
                <c:pt idx="59">
                  <c:v>30.8727780138912</c:v>
                </c:pt>
                <c:pt idx="60">
                  <c:v>33.9289798982932</c:v>
                </c:pt>
                <c:pt idx="61">
                  <c:v>34.583928771165098</c:v>
                </c:pt>
                <c:pt idx="62">
                  <c:v>29.586166808256799</c:v>
                </c:pt>
                <c:pt idx="63">
                  <c:v>29.626835759951099</c:v>
                </c:pt>
                <c:pt idx="64">
                  <c:v>33.063361493479803</c:v>
                </c:pt>
                <c:pt idx="65">
                  <c:v>32.952973134996903</c:v>
                </c:pt>
                <c:pt idx="66">
                  <c:v>34.208149523740602</c:v>
                </c:pt>
                <c:pt idx="67">
                  <c:v>34.321032746484399</c:v>
                </c:pt>
                <c:pt idx="68">
                  <c:v>38.116280170118401</c:v>
                </c:pt>
                <c:pt idx="69">
                  <c:v>38.376751629401703</c:v>
                </c:pt>
                <c:pt idx="70">
                  <c:v>34.357597432180398</c:v>
                </c:pt>
                <c:pt idx="71">
                  <c:v>33.190824657813202</c:v>
                </c:pt>
                <c:pt idx="72">
                  <c:v>30.749926661531301</c:v>
                </c:pt>
                <c:pt idx="73">
                  <c:v>30.075911363425099</c:v>
                </c:pt>
                <c:pt idx="74">
                  <c:v>30.040468774557102</c:v>
                </c:pt>
                <c:pt idx="75">
                  <c:v>31.222848359753701</c:v>
                </c:pt>
                <c:pt idx="76">
                  <c:v>33.386480184865597</c:v>
                </c:pt>
                <c:pt idx="77">
                  <c:v>33.427941715448597</c:v>
                </c:pt>
                <c:pt idx="78">
                  <c:v>26.946298699435498</c:v>
                </c:pt>
                <c:pt idx="79">
                  <c:v>27.563833797197098</c:v>
                </c:pt>
                <c:pt idx="80">
                  <c:v>34.253760657191101</c:v>
                </c:pt>
                <c:pt idx="81">
                  <c:v>35.093030562571599</c:v>
                </c:pt>
                <c:pt idx="82">
                  <c:v>28.466138486662601</c:v>
                </c:pt>
                <c:pt idx="83">
                  <c:v>27.822416481246101</c:v>
                </c:pt>
                <c:pt idx="84">
                  <c:v>37.244912555375301</c:v>
                </c:pt>
                <c:pt idx="85">
                  <c:v>37.8506792661574</c:v>
                </c:pt>
                <c:pt idx="86">
                  <c:v>40.149730794214399</c:v>
                </c:pt>
                <c:pt idx="87">
                  <c:v>40.223216267454703</c:v>
                </c:pt>
                <c:pt idx="88">
                  <c:v>36.829855922969003</c:v>
                </c:pt>
                <c:pt idx="89">
                  <c:v>37.2353258013421</c:v>
                </c:pt>
                <c:pt idx="90">
                  <c:v>44.0880722967282</c:v>
                </c:pt>
                <c:pt idx="91">
                  <c:v>42.444864163822899</c:v>
                </c:pt>
                <c:pt idx="92">
                  <c:v>38.386209320491702</c:v>
                </c:pt>
                <c:pt idx="93">
                  <c:v>38.290409134032998</c:v>
                </c:pt>
                <c:pt idx="94">
                  <c:v>28.5360077130752</c:v>
                </c:pt>
                <c:pt idx="95">
                  <c:v>30.015845507927999</c:v>
                </c:pt>
                <c:pt idx="96">
                  <c:v>29.684750050096</c:v>
                </c:pt>
                <c:pt idx="97">
                  <c:v>29.684106629468701</c:v>
                </c:pt>
                <c:pt idx="98">
                  <c:v>27.912364841135901</c:v>
                </c:pt>
                <c:pt idx="99">
                  <c:v>27.530252758836099</c:v>
                </c:pt>
                <c:pt idx="100">
                  <c:v>39.986169467065402</c:v>
                </c:pt>
                <c:pt idx="101">
                  <c:v>39.751428581541198</c:v>
                </c:pt>
                <c:pt idx="102">
                  <c:v>24.1694822243416</c:v>
                </c:pt>
                <c:pt idx="103">
                  <c:v>24.158245339196501</c:v>
                </c:pt>
                <c:pt idx="104">
                  <c:v>26.737402378932199</c:v>
                </c:pt>
                <c:pt idx="105">
                  <c:v>26.816217448393001</c:v>
                </c:pt>
                <c:pt idx="106">
                  <c:v>28.918623859691799</c:v>
                </c:pt>
                <c:pt idx="107">
                  <c:v>28.6176851677195</c:v>
                </c:pt>
                <c:pt idx="108">
                  <c:v>24.275319889293399</c:v>
                </c:pt>
                <c:pt idx="109">
                  <c:v>24.2745410891491</c:v>
                </c:pt>
                <c:pt idx="110">
                  <c:v>27.3859430037101</c:v>
                </c:pt>
                <c:pt idx="111">
                  <c:v>27.4622961641373</c:v>
                </c:pt>
                <c:pt idx="112">
                  <c:v>32.820278379735797</c:v>
                </c:pt>
                <c:pt idx="113">
                  <c:v>33.2870357621347</c:v>
                </c:pt>
                <c:pt idx="114">
                  <c:v>23.245466835202301</c:v>
                </c:pt>
                <c:pt idx="115">
                  <c:v>23.393369416381599</c:v>
                </c:pt>
                <c:pt idx="116">
                  <c:v>34.859204058623597</c:v>
                </c:pt>
                <c:pt idx="117">
                  <c:v>36.019135923821501</c:v>
                </c:pt>
                <c:pt idx="118">
                  <c:v>36.262591605784301</c:v>
                </c:pt>
                <c:pt idx="119">
                  <c:v>36.841807343264001</c:v>
                </c:pt>
                <c:pt idx="120">
                  <c:v>34.2629527536645</c:v>
                </c:pt>
                <c:pt idx="121">
                  <c:v>34.717620856038202</c:v>
                </c:pt>
                <c:pt idx="122">
                  <c:v>32.647474027258198</c:v>
                </c:pt>
                <c:pt idx="123">
                  <c:v>32.4989939226068</c:v>
                </c:pt>
                <c:pt idx="124">
                  <c:v>31.9379591635604</c:v>
                </c:pt>
                <c:pt idx="125">
                  <c:v>31.648002897474999</c:v>
                </c:pt>
                <c:pt idx="126">
                  <c:v>26.168818450139199</c:v>
                </c:pt>
                <c:pt idx="127">
                  <c:v>26.195528173173599</c:v>
                </c:pt>
                <c:pt idx="128">
                  <c:v>37.790341148752802</c:v>
                </c:pt>
                <c:pt idx="129">
                  <c:v>37.850646540615699</c:v>
                </c:pt>
                <c:pt idx="130">
                  <c:v>38.717716028059897</c:v>
                </c:pt>
                <c:pt idx="131">
                  <c:v>38.699250512193501</c:v>
                </c:pt>
                <c:pt idx="132">
                  <c:v>29.9351009845421</c:v>
                </c:pt>
                <c:pt idx="133">
                  <c:v>29.9237334063105</c:v>
                </c:pt>
                <c:pt idx="134">
                  <c:v>34.555432448344497</c:v>
                </c:pt>
                <c:pt idx="135">
                  <c:v>32.563099677403301</c:v>
                </c:pt>
                <c:pt idx="136">
                  <c:v>40.821218687444599</c:v>
                </c:pt>
                <c:pt idx="137">
                  <c:v>40.067016181463003</c:v>
                </c:pt>
                <c:pt idx="138">
                  <c:v>31.467857348067401</c:v>
                </c:pt>
                <c:pt idx="139">
                  <c:v>32.056262149970003</c:v>
                </c:pt>
                <c:pt idx="140">
                  <c:v>28.687269090529998</c:v>
                </c:pt>
                <c:pt idx="141">
                  <c:v>28.774459618435401</c:v>
                </c:pt>
                <c:pt idx="142">
                  <c:v>33.469124932224702</c:v>
                </c:pt>
                <c:pt idx="143">
                  <c:v>32.372793980378702</c:v>
                </c:pt>
                <c:pt idx="144">
                  <c:v>34.739380167514703</c:v>
                </c:pt>
                <c:pt idx="145">
                  <c:v>35.025124813069297</c:v>
                </c:pt>
                <c:pt idx="146">
                  <c:v>33.585518711710499</c:v>
                </c:pt>
                <c:pt idx="147">
                  <c:v>33.303736902145801</c:v>
                </c:pt>
                <c:pt idx="148">
                  <c:v>36.672165356644697</c:v>
                </c:pt>
                <c:pt idx="149">
                  <c:v>36.610804764001998</c:v>
                </c:pt>
                <c:pt idx="150">
                  <c:v>30.466763366551799</c:v>
                </c:pt>
                <c:pt idx="151">
                  <c:v>30.338257986629898</c:v>
                </c:pt>
                <c:pt idx="152">
                  <c:v>40.408212710952</c:v>
                </c:pt>
                <c:pt idx="153">
                  <c:v>39.963233760628697</c:v>
                </c:pt>
                <c:pt idx="154">
                  <c:v>38.480219810860298</c:v>
                </c:pt>
                <c:pt idx="155">
                  <c:v>39.359866369229998</c:v>
                </c:pt>
                <c:pt idx="156">
                  <c:v>24.767200037697499</c:v>
                </c:pt>
                <c:pt idx="157">
                  <c:v>24.875643624716499</c:v>
                </c:pt>
                <c:pt idx="158">
                  <c:v>37.162066107393002</c:v>
                </c:pt>
                <c:pt idx="159">
                  <c:v>37.4766224928428</c:v>
                </c:pt>
                <c:pt idx="160">
                  <c:v>28.472944882638998</c:v>
                </c:pt>
                <c:pt idx="161">
                  <c:v>28.3806196071274</c:v>
                </c:pt>
                <c:pt idx="162">
                  <c:v>38.030072629391903</c:v>
                </c:pt>
                <c:pt idx="163">
                  <c:v>36.536011899320499</c:v>
                </c:pt>
                <c:pt idx="164">
                  <c:v>35.581815261969901</c:v>
                </c:pt>
                <c:pt idx="165">
                  <c:v>35.316302288608298</c:v>
                </c:pt>
                <c:pt idx="166">
                  <c:v>44.141200578546098</c:v>
                </c:pt>
                <c:pt idx="167">
                  <c:v>43.835480389181299</c:v>
                </c:pt>
                <c:pt idx="168">
                  <c:v>37.502769747626601</c:v>
                </c:pt>
                <c:pt idx="169">
                  <c:v>36.358424419396002</c:v>
                </c:pt>
                <c:pt idx="170">
                  <c:v>28.309580265527899</c:v>
                </c:pt>
                <c:pt idx="171">
                  <c:v>28.264863727169601</c:v>
                </c:pt>
                <c:pt idx="172">
                  <c:v>28.158916490902801</c:v>
                </c:pt>
                <c:pt idx="173">
                  <c:v>32.158314635626297</c:v>
                </c:pt>
                <c:pt idx="174">
                  <c:v>33.428265501927697</c:v>
                </c:pt>
                <c:pt idx="175">
                  <c:v>34.916005116282399</c:v>
                </c:pt>
                <c:pt idx="176">
                  <c:v>30.432727256617401</c:v>
                </c:pt>
                <c:pt idx="177">
                  <c:v>30.689499530947799</c:v>
                </c:pt>
                <c:pt idx="178">
                  <c:v>31.866096804177499</c:v>
                </c:pt>
                <c:pt idx="179">
                  <c:v>30.572766263437</c:v>
                </c:pt>
                <c:pt idx="180">
                  <c:v>37.315971389357799</c:v>
                </c:pt>
                <c:pt idx="181">
                  <c:v>37.417858598935297</c:v>
                </c:pt>
                <c:pt idx="182">
                  <c:v>41.652288760380799</c:v>
                </c:pt>
                <c:pt idx="183">
                  <c:v>42.6659455923661</c:v>
                </c:pt>
                <c:pt idx="184">
                  <c:v>31.280266864241302</c:v>
                </c:pt>
                <c:pt idx="185">
                  <c:v>31.480662465165899</c:v>
                </c:pt>
                <c:pt idx="186">
                  <c:v>38.425806985730802</c:v>
                </c:pt>
                <c:pt idx="187">
                  <c:v>36.864132651163999</c:v>
                </c:pt>
                <c:pt idx="188">
                  <c:v>30.418015339950799</c:v>
                </c:pt>
                <c:pt idx="189">
                  <c:v>30.1641473322222</c:v>
                </c:pt>
                <c:pt idx="190">
                  <c:v>32.767728118477599</c:v>
                </c:pt>
                <c:pt idx="191">
                  <c:v>29.857888205550701</c:v>
                </c:pt>
                <c:pt idx="192">
                  <c:v>31.636485465722501</c:v>
                </c:pt>
                <c:pt idx="193">
                  <c:v>30.800745617840899</c:v>
                </c:pt>
                <c:pt idx="195">
                  <c:v>12.3262960119862</c:v>
                </c:pt>
                <c:pt idx="196">
                  <c:v>21.671458790811698</c:v>
                </c:pt>
                <c:pt idx="197">
                  <c:v>20.049043608121099</c:v>
                </c:pt>
                <c:pt idx="198">
                  <c:v>30.596835520159299</c:v>
                </c:pt>
                <c:pt idx="199">
                  <c:v>29.114243227103799</c:v>
                </c:pt>
                <c:pt idx="200">
                  <c:v>29.107470229900802</c:v>
                </c:pt>
                <c:pt idx="201">
                  <c:v>28.9068356786264</c:v>
                </c:pt>
                <c:pt idx="202">
                  <c:v>24.671869915540199</c:v>
                </c:pt>
                <c:pt idx="203">
                  <c:v>24.1024567598961</c:v>
                </c:pt>
                <c:pt idx="204">
                  <c:v>27.188297010140001</c:v>
                </c:pt>
                <c:pt idx="205">
                  <c:v>27.1607512952517</c:v>
                </c:pt>
                <c:pt idx="206">
                  <c:v>37.799399700262398</c:v>
                </c:pt>
                <c:pt idx="207">
                  <c:v>38.011813160531901</c:v>
                </c:pt>
                <c:pt idx="208">
                  <c:v>24.850554446048399</c:v>
                </c:pt>
                <c:pt idx="209">
                  <c:v>25.047152991484499</c:v>
                </c:pt>
                <c:pt idx="210">
                  <c:v>28.577693159539599</c:v>
                </c:pt>
                <c:pt idx="211">
                  <c:v>28.727856232541399</c:v>
                </c:pt>
                <c:pt idx="212">
                  <c:v>18.764673334429698</c:v>
                </c:pt>
                <c:pt idx="213">
                  <c:v>19.658577644690801</c:v>
                </c:pt>
                <c:pt idx="214">
                  <c:v>22.871155363571098</c:v>
                </c:pt>
                <c:pt idx="215">
                  <c:v>21.116568944514899</c:v>
                </c:pt>
                <c:pt idx="216">
                  <c:v>22.879310058131999</c:v>
                </c:pt>
                <c:pt idx="217">
                  <c:v>22.366600871119399</c:v>
                </c:pt>
                <c:pt idx="218">
                  <c:v>22.114862223594098</c:v>
                </c:pt>
                <c:pt idx="219">
                  <c:v>21.255150733791002</c:v>
                </c:pt>
                <c:pt idx="220">
                  <c:v>29.5964654611819</c:v>
                </c:pt>
                <c:pt idx="221">
                  <c:v>29.143387159685201</c:v>
                </c:pt>
                <c:pt idx="222">
                  <c:v>25.855936967672999</c:v>
                </c:pt>
                <c:pt idx="223">
                  <c:v>25.803972985043899</c:v>
                </c:pt>
                <c:pt idx="224">
                  <c:v>27.538514842175701</c:v>
                </c:pt>
                <c:pt idx="225">
                  <c:v>27.118988424509698</c:v>
                </c:pt>
                <c:pt idx="226">
                  <c:v>31.956327767061001</c:v>
                </c:pt>
                <c:pt idx="227">
                  <c:v>32.042261068886098</c:v>
                </c:pt>
                <c:pt idx="228">
                  <c:v>36.352567937420197</c:v>
                </c:pt>
                <c:pt idx="229">
                  <c:v>36.317604667379698</c:v>
                </c:pt>
                <c:pt idx="231">
                  <c:v>30.3942715951497</c:v>
                </c:pt>
                <c:pt idx="232">
                  <c:v>24.565430221157602</c:v>
                </c:pt>
                <c:pt idx="233">
                  <c:v>24.520801115147702</c:v>
                </c:pt>
                <c:pt idx="236">
                  <c:v>38.138782608788397</c:v>
                </c:pt>
                <c:pt idx="237">
                  <c:v>37.946138326206899</c:v>
                </c:pt>
                <c:pt idx="240">
                  <c:v>19.749784109000899</c:v>
                </c:pt>
                <c:pt idx="241">
                  <c:v>20.045121685960499</c:v>
                </c:pt>
                <c:pt idx="244">
                  <c:v>23.298741951040299</c:v>
                </c:pt>
                <c:pt idx="245">
                  <c:v>22.499362491784201</c:v>
                </c:pt>
                <c:pt idx="246">
                  <c:v>30.756963923976802</c:v>
                </c:pt>
                <c:pt idx="247">
                  <c:v>30.813196684562101</c:v>
                </c:pt>
                <c:pt idx="248">
                  <c:v>22.201223972641301</c:v>
                </c:pt>
                <c:pt idx="249">
                  <c:v>22.260443669388099</c:v>
                </c:pt>
                <c:pt idx="250">
                  <c:v>26.8378241656131</c:v>
                </c:pt>
                <c:pt idx="251">
                  <c:v>28.274835598843602</c:v>
                </c:pt>
                <c:pt idx="252">
                  <c:v>28.145229318355799</c:v>
                </c:pt>
                <c:pt idx="253">
                  <c:v>28.8152157609629</c:v>
                </c:pt>
                <c:pt idx="254">
                  <c:v>31.641629830783501</c:v>
                </c:pt>
                <c:pt idx="255">
                  <c:v>31.430698323986402</c:v>
                </c:pt>
                <c:pt idx="256">
                  <c:v>38.0290200639174</c:v>
                </c:pt>
                <c:pt idx="257">
                  <c:v>26.884271638019701</c:v>
                </c:pt>
                <c:pt idx="258">
                  <c:v>27.029682505430898</c:v>
                </c:pt>
                <c:pt idx="259">
                  <c:v>27.169471980958299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85-4626-A00C-2D8655AE2669}"/>
            </c:ext>
          </c:extLst>
        </c:ser>
        <c:ser>
          <c:idx val="1"/>
          <c:order val="1"/>
          <c:tx>
            <c:v>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9784008977132024E-2"/>
                  <c:y val="0.3663940268179496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0.4043x + 26.095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0.0876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K417T!$B$2:$B$261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K417T!$D$2:$D$261</c:f>
              <c:numCache>
                <c:formatCode>###0.00;\-###0.00</c:formatCode>
                <c:ptCount val="260"/>
                <c:pt idx="9">
                  <c:v>40.901518996274298</c:v>
                </c:pt>
                <c:pt idx="16">
                  <c:v>38.133268236330402</c:v>
                </c:pt>
                <c:pt idx="17">
                  <c:v>37.258481073794897</c:v>
                </c:pt>
                <c:pt idx="21">
                  <c:v>41.7695915152607</c:v>
                </c:pt>
                <c:pt idx="22">
                  <c:v>40.030581285767198</c:v>
                </c:pt>
                <c:pt idx="23">
                  <c:v>39.696653034265701</c:v>
                </c:pt>
                <c:pt idx="25">
                  <c:v>43.899212699080003</c:v>
                </c:pt>
                <c:pt idx="28">
                  <c:v>39.510970896904503</c:v>
                </c:pt>
                <c:pt idx="29">
                  <c:v>39.684356354549699</c:v>
                </c:pt>
                <c:pt idx="31">
                  <c:v>40.494035167075999</c:v>
                </c:pt>
                <c:pt idx="32">
                  <c:v>39.249884565795099</c:v>
                </c:pt>
                <c:pt idx="33">
                  <c:v>39.033746388793602</c:v>
                </c:pt>
                <c:pt idx="36">
                  <c:v>37.580759547994397</c:v>
                </c:pt>
                <c:pt idx="37">
                  <c:v>37.521397160511803</c:v>
                </c:pt>
                <c:pt idx="39">
                  <c:v>42.308495933223298</c:v>
                </c:pt>
                <c:pt idx="41">
                  <c:v>35.9843181586414</c:v>
                </c:pt>
                <c:pt idx="42">
                  <c:v>42.743591253327402</c:v>
                </c:pt>
                <c:pt idx="43">
                  <c:v>36.8383527592052</c:v>
                </c:pt>
                <c:pt idx="44">
                  <c:v>41.597476206322902</c:v>
                </c:pt>
                <c:pt idx="48">
                  <c:v>35.7236390139701</c:v>
                </c:pt>
                <c:pt idx="49">
                  <c:v>36.088695947832299</c:v>
                </c:pt>
                <c:pt idx="50">
                  <c:v>41.9585478139118</c:v>
                </c:pt>
                <c:pt idx="51">
                  <c:v>41.354813973343198</c:v>
                </c:pt>
                <c:pt idx="52">
                  <c:v>44.3367271723789</c:v>
                </c:pt>
                <c:pt idx="53">
                  <c:v>42.111370098399199</c:v>
                </c:pt>
                <c:pt idx="56">
                  <c:v>43.179818497317299</c:v>
                </c:pt>
                <c:pt idx="57">
                  <c:v>42.037201432460797</c:v>
                </c:pt>
                <c:pt idx="58">
                  <c:v>42.323273209596302</c:v>
                </c:pt>
                <c:pt idx="59">
                  <c:v>39.787371763871</c:v>
                </c:pt>
                <c:pt idx="63">
                  <c:v>44.2130740078332</c:v>
                </c:pt>
                <c:pt idx="64">
                  <c:v>43.498704426646903</c:v>
                </c:pt>
                <c:pt idx="66">
                  <c:v>43.090776940172397</c:v>
                </c:pt>
                <c:pt idx="67">
                  <c:v>42.897826198692897</c:v>
                </c:pt>
                <c:pt idx="71">
                  <c:v>35.100944222807001</c:v>
                </c:pt>
                <c:pt idx="72">
                  <c:v>41.486140391851897</c:v>
                </c:pt>
                <c:pt idx="73">
                  <c:v>31.569479001235901</c:v>
                </c:pt>
                <c:pt idx="74">
                  <c:v>39.3780041334849</c:v>
                </c:pt>
                <c:pt idx="75">
                  <c:v>43.777678720611299</c:v>
                </c:pt>
                <c:pt idx="76">
                  <c:v>41.720729434136601</c:v>
                </c:pt>
                <c:pt idx="78">
                  <c:v>41.960348663567103</c:v>
                </c:pt>
                <c:pt idx="80">
                  <c:v>44.7025277932458</c:v>
                </c:pt>
                <c:pt idx="82">
                  <c:v>41.084236441312903</c:v>
                </c:pt>
                <c:pt idx="86">
                  <c:v>31.368892175330501</c:v>
                </c:pt>
                <c:pt idx="87">
                  <c:v>31.237435433740899</c:v>
                </c:pt>
                <c:pt idx="88">
                  <c:v>31.377765259259299</c:v>
                </c:pt>
                <c:pt idx="89">
                  <c:v>32.282520849050997</c:v>
                </c:pt>
                <c:pt idx="90">
                  <c:v>33.070308135075003</c:v>
                </c:pt>
                <c:pt idx="91">
                  <c:v>33.073812591115903</c:v>
                </c:pt>
                <c:pt idx="93">
                  <c:v>44.283728905477901</c:v>
                </c:pt>
                <c:pt idx="94">
                  <c:v>40.0261148118934</c:v>
                </c:pt>
                <c:pt idx="95">
                  <c:v>38.6534519293279</c:v>
                </c:pt>
                <c:pt idx="96">
                  <c:v>38.803558260941202</c:v>
                </c:pt>
                <c:pt idx="97">
                  <c:v>37.815532684271098</c:v>
                </c:pt>
                <c:pt idx="98">
                  <c:v>21.491376514273099</c:v>
                </c:pt>
                <c:pt idx="99">
                  <c:v>21.5322960268537</c:v>
                </c:pt>
                <c:pt idx="100">
                  <c:v>35.0621498676486</c:v>
                </c:pt>
                <c:pt idx="101">
                  <c:v>34.830502167580903</c:v>
                </c:pt>
                <c:pt idx="102">
                  <c:v>33.6330119124856</c:v>
                </c:pt>
                <c:pt idx="103">
                  <c:v>33.228825477033702</c:v>
                </c:pt>
                <c:pt idx="104">
                  <c:v>36.2501175071056</c:v>
                </c:pt>
                <c:pt idx="105">
                  <c:v>34.977142300682402</c:v>
                </c:pt>
                <c:pt idx="106">
                  <c:v>36.557900902399098</c:v>
                </c:pt>
                <c:pt idx="107">
                  <c:v>36.930334602428204</c:v>
                </c:pt>
                <c:pt idx="108">
                  <c:v>32.745836047447703</c:v>
                </c:pt>
                <c:pt idx="109">
                  <c:v>32.6841649907891</c:v>
                </c:pt>
                <c:pt idx="110">
                  <c:v>21.682991937411099</c:v>
                </c:pt>
                <c:pt idx="111">
                  <c:v>21.738192944023901</c:v>
                </c:pt>
                <c:pt idx="112">
                  <c:v>27.387095492058801</c:v>
                </c:pt>
                <c:pt idx="113">
                  <c:v>27.603161249776999</c:v>
                </c:pt>
                <c:pt idx="114">
                  <c:v>31.586053492320499</c:v>
                </c:pt>
                <c:pt idx="115">
                  <c:v>32.497144441711903</c:v>
                </c:pt>
                <c:pt idx="116">
                  <c:v>30.053012572784599</c:v>
                </c:pt>
                <c:pt idx="117">
                  <c:v>30.346992108214</c:v>
                </c:pt>
                <c:pt idx="118">
                  <c:v>31.631527568605499</c:v>
                </c:pt>
                <c:pt idx="119">
                  <c:v>31.733760192220998</c:v>
                </c:pt>
                <c:pt idx="120">
                  <c:v>29.388020669878699</c:v>
                </c:pt>
                <c:pt idx="121">
                  <c:v>29.758548823440499</c:v>
                </c:pt>
                <c:pt idx="122">
                  <c:v>41.519716380344597</c:v>
                </c:pt>
                <c:pt idx="123">
                  <c:v>38.222401638019598</c:v>
                </c:pt>
                <c:pt idx="124">
                  <c:v>40.378137373420302</c:v>
                </c:pt>
                <c:pt idx="125">
                  <c:v>39.618985323865701</c:v>
                </c:pt>
                <c:pt idx="126">
                  <c:v>35.339599189466199</c:v>
                </c:pt>
                <c:pt idx="127">
                  <c:v>35.185690197101003</c:v>
                </c:pt>
                <c:pt idx="128">
                  <c:v>31.750024298799701</c:v>
                </c:pt>
                <c:pt idx="129">
                  <c:v>31.921050167964001</c:v>
                </c:pt>
                <c:pt idx="130">
                  <c:v>33.916011799976602</c:v>
                </c:pt>
                <c:pt idx="131">
                  <c:v>33.890710151705001</c:v>
                </c:pt>
                <c:pt idx="132">
                  <c:v>39.072851073605698</c:v>
                </c:pt>
                <c:pt idx="133">
                  <c:v>38.8683598493975</c:v>
                </c:pt>
                <c:pt idx="134">
                  <c:v>30.099534926037801</c:v>
                </c:pt>
                <c:pt idx="135">
                  <c:v>26.820850010262301</c:v>
                </c:pt>
                <c:pt idx="136">
                  <c:v>36.166864372274901</c:v>
                </c:pt>
                <c:pt idx="137">
                  <c:v>34.9620638671772</c:v>
                </c:pt>
                <c:pt idx="138">
                  <c:v>26.1112038482303</c:v>
                </c:pt>
                <c:pt idx="139">
                  <c:v>26.071018571856499</c:v>
                </c:pt>
                <c:pt idx="140">
                  <c:v>38.028526384981603</c:v>
                </c:pt>
                <c:pt idx="141">
                  <c:v>37.812180212085501</c:v>
                </c:pt>
                <c:pt idx="142">
                  <c:v>27.6317941247333</c:v>
                </c:pt>
                <c:pt idx="143">
                  <c:v>26.8851882503449</c:v>
                </c:pt>
                <c:pt idx="146">
                  <c:v>28.210900401031999</c:v>
                </c:pt>
                <c:pt idx="147">
                  <c:v>28.079867064243999</c:v>
                </c:pt>
                <c:pt idx="148">
                  <c:v>30.311913645783001</c:v>
                </c:pt>
                <c:pt idx="149">
                  <c:v>30.382230887115401</c:v>
                </c:pt>
                <c:pt idx="150">
                  <c:v>39.214308262713303</c:v>
                </c:pt>
                <c:pt idx="151">
                  <c:v>38.946963765500001</c:v>
                </c:pt>
                <c:pt idx="152">
                  <c:v>35.9946306843812</c:v>
                </c:pt>
                <c:pt idx="153">
                  <c:v>35.617226846539097</c:v>
                </c:pt>
                <c:pt idx="154">
                  <c:v>33.859200927483599</c:v>
                </c:pt>
                <c:pt idx="155">
                  <c:v>34.619121118048099</c:v>
                </c:pt>
                <c:pt idx="156">
                  <c:v>33.526529691751399</c:v>
                </c:pt>
                <c:pt idx="157">
                  <c:v>33.360297228141</c:v>
                </c:pt>
                <c:pt idx="158">
                  <c:v>31.728785442865</c:v>
                </c:pt>
                <c:pt idx="159">
                  <c:v>31.8356588969752</c:v>
                </c:pt>
                <c:pt idx="160">
                  <c:v>22.5610899362282</c:v>
                </c:pt>
                <c:pt idx="161">
                  <c:v>22.5791159044906</c:v>
                </c:pt>
                <c:pt idx="162">
                  <c:v>33.414699092502097</c:v>
                </c:pt>
                <c:pt idx="163">
                  <c:v>31.978377239395002</c:v>
                </c:pt>
                <c:pt idx="164">
                  <c:v>30.1463125854279</c:v>
                </c:pt>
                <c:pt idx="165">
                  <c:v>30.135163309127801</c:v>
                </c:pt>
                <c:pt idx="166">
                  <c:v>38.916502922756898</c:v>
                </c:pt>
                <c:pt idx="167">
                  <c:v>39.101708911866801</c:v>
                </c:pt>
                <c:pt idx="168">
                  <c:v>32.085609337623801</c:v>
                </c:pt>
                <c:pt idx="169">
                  <c:v>31.116770598754201</c:v>
                </c:pt>
                <c:pt idx="170">
                  <c:v>36.315444358688097</c:v>
                </c:pt>
                <c:pt idx="171">
                  <c:v>36.276366421489001</c:v>
                </c:pt>
                <c:pt idx="172">
                  <c:v>36.158399869478004</c:v>
                </c:pt>
                <c:pt idx="173">
                  <c:v>39.6298027621228</c:v>
                </c:pt>
                <c:pt idx="174">
                  <c:v>42.712600434627099</c:v>
                </c:pt>
                <c:pt idx="175">
                  <c:v>40.824546126950999</c:v>
                </c:pt>
                <c:pt idx="178">
                  <c:v>24.780133097262802</c:v>
                </c:pt>
                <c:pt idx="179">
                  <c:v>24.403139493035699</c:v>
                </c:pt>
                <c:pt idx="180">
                  <c:v>31.131615140951101</c:v>
                </c:pt>
                <c:pt idx="181">
                  <c:v>31.170330204815201</c:v>
                </c:pt>
                <c:pt idx="182">
                  <c:v>34.763011330943399</c:v>
                </c:pt>
                <c:pt idx="183">
                  <c:v>34.5552506145047</c:v>
                </c:pt>
                <c:pt idx="184">
                  <c:v>25.134990389242802</c:v>
                </c:pt>
                <c:pt idx="185">
                  <c:v>25.0870769698994</c:v>
                </c:pt>
                <c:pt idx="186">
                  <c:v>31.920461522117801</c:v>
                </c:pt>
                <c:pt idx="187">
                  <c:v>30.218842888160999</c:v>
                </c:pt>
                <c:pt idx="189">
                  <c:v>43.248066973643702</c:v>
                </c:pt>
                <c:pt idx="192">
                  <c:v>24.691925548979</c:v>
                </c:pt>
                <c:pt idx="193">
                  <c:v>24.447242515356599</c:v>
                </c:pt>
                <c:pt idx="196">
                  <c:v>31.9999053704109</c:v>
                </c:pt>
                <c:pt idx="197">
                  <c:v>28.512709098936099</c:v>
                </c:pt>
                <c:pt idx="198">
                  <c:v>35.362927145169202</c:v>
                </c:pt>
                <c:pt idx="199">
                  <c:v>35.693158778936102</c:v>
                </c:pt>
                <c:pt idx="200">
                  <c:v>40.096911413572201</c:v>
                </c:pt>
                <c:pt idx="201">
                  <c:v>40.037387308538698</c:v>
                </c:pt>
                <c:pt idx="202">
                  <c:v>32.713307683550902</c:v>
                </c:pt>
                <c:pt idx="203">
                  <c:v>32.627242931213701</c:v>
                </c:pt>
                <c:pt idx="204">
                  <c:v>34.395715918123699</c:v>
                </c:pt>
                <c:pt idx="205">
                  <c:v>35.683639955420503</c:v>
                </c:pt>
                <c:pt idx="208">
                  <c:v>34.204272143252901</c:v>
                </c:pt>
                <c:pt idx="209">
                  <c:v>34.587938470382802</c:v>
                </c:pt>
                <c:pt idx="210">
                  <c:v>40.1249385874968</c:v>
                </c:pt>
                <c:pt idx="211">
                  <c:v>39.935061421632398</c:v>
                </c:pt>
                <c:pt idx="214">
                  <c:v>39.084336281347703</c:v>
                </c:pt>
                <c:pt idx="215">
                  <c:v>30.482342844397699</c:v>
                </c:pt>
                <c:pt idx="216">
                  <c:v>34.624227716738403</c:v>
                </c:pt>
                <c:pt idx="217">
                  <c:v>31.485487052718401</c:v>
                </c:pt>
                <c:pt idx="218">
                  <c:v>31.9870718194936</c:v>
                </c:pt>
                <c:pt idx="219">
                  <c:v>30.209591338908702</c:v>
                </c:pt>
                <c:pt idx="220">
                  <c:v>41.103914803159498</c:v>
                </c:pt>
                <c:pt idx="221">
                  <c:v>38.416288104658499</c:v>
                </c:pt>
                <c:pt idx="222">
                  <c:v>37.361659945895603</c:v>
                </c:pt>
                <c:pt idx="223">
                  <c:v>37.730221064214497</c:v>
                </c:pt>
                <c:pt idx="224">
                  <c:v>36.6454903324409</c:v>
                </c:pt>
                <c:pt idx="226">
                  <c:v>43.594239597916598</c:v>
                </c:pt>
                <c:pt idx="227">
                  <c:v>44.200815012801399</c:v>
                </c:pt>
                <c:pt idx="231">
                  <c:v>35.021373865470899</c:v>
                </c:pt>
                <c:pt idx="232">
                  <c:v>34.222795322496602</c:v>
                </c:pt>
                <c:pt idx="233">
                  <c:v>32.227593856795899</c:v>
                </c:pt>
                <c:pt idx="239">
                  <c:v>40.8539457357857</c:v>
                </c:pt>
                <c:pt idx="240">
                  <c:v>29.336084025458199</c:v>
                </c:pt>
                <c:pt idx="241">
                  <c:v>29.3662167367435</c:v>
                </c:pt>
                <c:pt idx="245">
                  <c:v>29.9531611658415</c:v>
                </c:pt>
                <c:pt idx="246">
                  <c:v>35.7329145055769</c:v>
                </c:pt>
                <c:pt idx="247">
                  <c:v>37.319001322093001</c:v>
                </c:pt>
                <c:pt idx="248">
                  <c:v>30.012366620441998</c:v>
                </c:pt>
                <c:pt idx="249">
                  <c:v>30.6245362247858</c:v>
                </c:pt>
                <c:pt idx="250">
                  <c:v>35.717045598993302</c:v>
                </c:pt>
                <c:pt idx="251">
                  <c:v>36.268009079134998</c:v>
                </c:pt>
                <c:pt idx="252">
                  <c:v>37.6160572628146</c:v>
                </c:pt>
                <c:pt idx="253">
                  <c:v>30.739779246107499</c:v>
                </c:pt>
                <c:pt idx="258">
                  <c:v>41.9667780301994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85-4626-A00C-2D8655AE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470112"/>
        <c:axId val="1684456384"/>
      </c:scatterChart>
      <c:valAx>
        <c:axId val="168447011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456384"/>
        <c:crosses val="autoZero"/>
        <c:crossBetween val="midCat"/>
      </c:valAx>
      <c:valAx>
        <c:axId val="168445638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470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Adjusted N1 vs. Allelic Ct - K417T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Adjusted 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4.0914329356570973E-2"/>
                  <c:y val="0.3599242855232767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0.8224x + 11.519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0.6921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K417T!$B$2:$B$7,K417T!$B$10:$B$87,K417T!$B$94:$B$99,K417T!$B$104:$B$111,K417T!$B$116:$B$117,K417T!$B$124:$B$129,K417T!$B$134:$B$135,K417T!$B$142:$B$143,K417T!$B$146:$B$147,K417T!$B$152:$B$153,K417T!$B$158:$B$159,K417T!$B$172:$B$179,K417T!$B$190:$B$193,K417T!$B$198:$B$207,K417T!$B$209:$B$231,K417T!$B$234:$B$235,K417T!$B$238:$B$239,K417T!$B$242:$B$243,K417T!$B$246:$B$261)</c:f>
              <c:numCache>
                <c:formatCode>###0.00;\-###0.00</c:formatCode>
                <c:ptCount val="183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6">
                  <c:v>19.076464784271899</c:v>
                </c:pt>
                <c:pt idx="7">
                  <c:v>19.040304252133499</c:v>
                </c:pt>
                <c:pt idx="8">
                  <c:v>18.165658659241998</c:v>
                </c:pt>
                <c:pt idx="9">
                  <c:v>17.507444746415199</c:v>
                </c:pt>
                <c:pt idx="10">
                  <c:v>21.294388143140502</c:v>
                </c:pt>
                <c:pt idx="11">
                  <c:v>22.444155572596902</c:v>
                </c:pt>
                <c:pt idx="12">
                  <c:v>21.442481808028798</c:v>
                </c:pt>
                <c:pt idx="13">
                  <c:v>21.490798947176401</c:v>
                </c:pt>
                <c:pt idx="14">
                  <c:v>21.9009768945592</c:v>
                </c:pt>
                <c:pt idx="15">
                  <c:v>21.1620228951112</c:v>
                </c:pt>
                <c:pt idx="16">
                  <c:v>29.015960516035001</c:v>
                </c:pt>
                <c:pt idx="17">
                  <c:v>28.944263998146699</c:v>
                </c:pt>
                <c:pt idx="18">
                  <c:v>24.4029902337161</c:v>
                </c:pt>
                <c:pt idx="19">
                  <c:v>24.522231196725201</c:v>
                </c:pt>
                <c:pt idx="20">
                  <c:v>23.695317964706099</c:v>
                </c:pt>
                <c:pt idx="21">
                  <c:v>23.010361998824401</c:v>
                </c:pt>
                <c:pt idx="22">
                  <c:v>23.361913698045502</c:v>
                </c:pt>
                <c:pt idx="23">
                  <c:v>23.520041198937299</c:v>
                </c:pt>
                <c:pt idx="24">
                  <c:v>26.7360577795674</c:v>
                </c:pt>
                <c:pt idx="25">
                  <c:v>27.430242505746001</c:v>
                </c:pt>
                <c:pt idx="26">
                  <c:v>16.9425051153606</c:v>
                </c:pt>
                <c:pt idx="27">
                  <c:v>17.432764640340299</c:v>
                </c:pt>
                <c:pt idx="28">
                  <c:v>22.418670544068402</c:v>
                </c:pt>
                <c:pt idx="29">
                  <c:v>22.864634245283501</c:v>
                </c:pt>
                <c:pt idx="30">
                  <c:v>22.458124747895301</c:v>
                </c:pt>
                <c:pt idx="31">
                  <c:v>22.347288348178399</c:v>
                </c:pt>
                <c:pt idx="32">
                  <c:v>26.418175879619501</c:v>
                </c:pt>
                <c:pt idx="33">
                  <c:v>26.350540635006901</c:v>
                </c:pt>
                <c:pt idx="34">
                  <c:v>19.363476299215101</c:v>
                </c:pt>
                <c:pt idx="35">
                  <c:v>19.1336564450704</c:v>
                </c:pt>
                <c:pt idx="36">
                  <c:v>25.467851734997101</c:v>
                </c:pt>
                <c:pt idx="37">
                  <c:v>23.184149428668501</c:v>
                </c:pt>
                <c:pt idx="38">
                  <c:v>16.692285531095099</c:v>
                </c:pt>
                <c:pt idx="39">
                  <c:v>16.446946702879998</c:v>
                </c:pt>
                <c:pt idx="40">
                  <c:v>19.706997773110199</c:v>
                </c:pt>
                <c:pt idx="41">
                  <c:v>18.517112948155201</c:v>
                </c:pt>
                <c:pt idx="42">
                  <c:v>23.3599996113023</c:v>
                </c:pt>
                <c:pt idx="43">
                  <c:v>23.246918345970801</c:v>
                </c:pt>
                <c:pt idx="44">
                  <c:v>30.758599583631199</c:v>
                </c:pt>
                <c:pt idx="45">
                  <c:v>26.079110591737201</c:v>
                </c:pt>
                <c:pt idx="46">
                  <c:v>18.488861580338298</c:v>
                </c:pt>
                <c:pt idx="47">
                  <c:v>18.610926782503999</c:v>
                </c:pt>
                <c:pt idx="48">
                  <c:v>23.144928661887398</c:v>
                </c:pt>
                <c:pt idx="49">
                  <c:v>23.390588397390001</c:v>
                </c:pt>
                <c:pt idx="50">
                  <c:v>22.259383948586301</c:v>
                </c:pt>
                <c:pt idx="51">
                  <c:v>22.029813425653401</c:v>
                </c:pt>
                <c:pt idx="52">
                  <c:v>27.403675624767001</c:v>
                </c:pt>
                <c:pt idx="53">
                  <c:v>26.717783302219502</c:v>
                </c:pt>
                <c:pt idx="54">
                  <c:v>22.2873807574701</c:v>
                </c:pt>
                <c:pt idx="55">
                  <c:v>21.630012492092199</c:v>
                </c:pt>
                <c:pt idx="56">
                  <c:v>23.846687903998902</c:v>
                </c:pt>
                <c:pt idx="57">
                  <c:v>22.174412174935899</c:v>
                </c:pt>
                <c:pt idx="58">
                  <c:v>26.1550427727095</c:v>
                </c:pt>
                <c:pt idx="59">
                  <c:v>26.201559871407898</c:v>
                </c:pt>
                <c:pt idx="60">
                  <c:v>20.557885088195199</c:v>
                </c:pt>
                <c:pt idx="61">
                  <c:v>20.107805796138901</c:v>
                </c:pt>
                <c:pt idx="62">
                  <c:v>24.283481902290301</c:v>
                </c:pt>
                <c:pt idx="63">
                  <c:v>24.284933714487401</c:v>
                </c:pt>
                <c:pt idx="64">
                  <c:v>26.034352122446499</c:v>
                </c:pt>
                <c:pt idx="65">
                  <c:v>26.2436326403067</c:v>
                </c:pt>
                <c:pt idx="66">
                  <c:v>34.6001632887249</c:v>
                </c:pt>
                <c:pt idx="67">
                  <c:v>43.833524337535302</c:v>
                </c:pt>
                <c:pt idx="68">
                  <c:v>22.5704778292253</c:v>
                </c:pt>
                <c:pt idx="69">
                  <c:v>22.597116271286399</c:v>
                </c:pt>
                <c:pt idx="70">
                  <c:v>21.153089500518099</c:v>
                </c:pt>
                <c:pt idx="71">
                  <c:v>20.978773694749901</c:v>
                </c:pt>
                <c:pt idx="72">
                  <c:v>19.928042412199101</c:v>
                </c:pt>
                <c:pt idx="73">
                  <c:v>20.655949282774099</c:v>
                </c:pt>
                <c:pt idx="74">
                  <c:v>24.4260824592101</c:v>
                </c:pt>
                <c:pt idx="75">
                  <c:v>24.267495861023502</c:v>
                </c:pt>
                <c:pt idx="76">
                  <c:v>18.729802048143501</c:v>
                </c:pt>
                <c:pt idx="77">
                  <c:v>20.014209418511101</c:v>
                </c:pt>
                <c:pt idx="78">
                  <c:v>24.297479023374802</c:v>
                </c:pt>
                <c:pt idx="79">
                  <c:v>24.932367806090099</c:v>
                </c:pt>
                <c:pt idx="80">
                  <c:v>16.396858316696299</c:v>
                </c:pt>
                <c:pt idx="81">
                  <c:v>16.900375814960999</c:v>
                </c:pt>
                <c:pt idx="82">
                  <c:v>26.5268649467655</c:v>
                </c:pt>
                <c:pt idx="83">
                  <c:v>26.855060673226099</c:v>
                </c:pt>
                <c:pt idx="84">
                  <c:v>29.507970334684401</c:v>
                </c:pt>
                <c:pt idx="85">
                  <c:v>29.833266409299998</c:v>
                </c:pt>
                <c:pt idx="86">
                  <c:v>21.559863519598601</c:v>
                </c:pt>
                <c:pt idx="87">
                  <c:v>20.898863956881002</c:v>
                </c:pt>
                <c:pt idx="88">
                  <c:v>23.734079853301601</c:v>
                </c:pt>
                <c:pt idx="89">
                  <c:v>23.925490084601499</c:v>
                </c:pt>
                <c:pt idx="90">
                  <c:v>18.1749008751307</c:v>
                </c:pt>
                <c:pt idx="91">
                  <c:v>17.1281692393251</c:v>
                </c:pt>
                <c:pt idx="92">
                  <c:v>26.496914779722399</c:v>
                </c:pt>
                <c:pt idx="93">
                  <c:v>26.764160102233198</c:v>
                </c:pt>
                <c:pt idx="94">
                  <c:v>21.390464362741898</c:v>
                </c:pt>
                <c:pt idx="95">
                  <c:v>21.692722912491799</c:v>
                </c:pt>
                <c:pt idx="96">
                  <c:v>18.369605737622599</c:v>
                </c:pt>
                <c:pt idx="97">
                  <c:v>18.677258150385398</c:v>
                </c:pt>
                <c:pt idx="98">
                  <c:v>19.792342082371299</c:v>
                </c:pt>
                <c:pt idx="99">
                  <c:v>17.8765508943283</c:v>
                </c:pt>
                <c:pt idx="100">
                  <c:v>27.0279792811966</c:v>
                </c:pt>
                <c:pt idx="101">
                  <c:v>25.775022711372301</c:v>
                </c:pt>
                <c:pt idx="102">
                  <c:v>26.007173340649501</c:v>
                </c:pt>
                <c:pt idx="103">
                  <c:v>25.420900744998601</c:v>
                </c:pt>
                <c:pt idx="104">
                  <c:v>20.5446732268597</c:v>
                </c:pt>
                <c:pt idx="105">
                  <c:v>19.658401816718001</c:v>
                </c:pt>
                <c:pt idx="106">
                  <c:v>23.835516526728298</c:v>
                </c:pt>
                <c:pt idx="107">
                  <c:v>24.064266634971201</c:v>
                </c:pt>
                <c:pt idx="108">
                  <c:v>25.034874935874299</c:v>
                </c:pt>
                <c:pt idx="109">
                  <c:v>22.933536431611699</c:v>
                </c:pt>
                <c:pt idx="110">
                  <c:v>24.0807362119956</c:v>
                </c:pt>
                <c:pt idx="111">
                  <c:v>23.305426657821801</c:v>
                </c:pt>
                <c:pt idx="112">
                  <c:v>25.999849821945801</c:v>
                </c:pt>
                <c:pt idx="113">
                  <c:v>26.830269873228598</c:v>
                </c:pt>
                <c:pt idx="114">
                  <c:v>19.128879728179701</c:v>
                </c:pt>
                <c:pt idx="115">
                  <c:v>18.643084980762801</c:v>
                </c:pt>
                <c:pt idx="116">
                  <c:v>25.5603033892524</c:v>
                </c:pt>
                <c:pt idx="117">
                  <c:v>25.3241142256296</c:v>
                </c:pt>
                <c:pt idx="118">
                  <c:v>26.692244900496501</c:v>
                </c:pt>
                <c:pt idx="119">
                  <c:v>25.5775828879671</c:v>
                </c:pt>
                <c:pt idx="120">
                  <c:v>26.133998441706002</c:v>
                </c:pt>
                <c:pt idx="121">
                  <c:v>26.760476662748701</c:v>
                </c:pt>
                <c:pt idx="122">
                  <c:v>22.520660864570999</c:v>
                </c:pt>
                <c:pt idx="123">
                  <c:v>23.026788375586701</c:v>
                </c:pt>
                <c:pt idx="124">
                  <c:v>22.3635733331433</c:v>
                </c:pt>
                <c:pt idx="125">
                  <c:v>22.502013610773002</c:v>
                </c:pt>
                <c:pt idx="126">
                  <c:v>25.183735369251998</c:v>
                </c:pt>
                <c:pt idx="127">
                  <c:v>26.0720077526898</c:v>
                </c:pt>
                <c:pt idx="128">
                  <c:v>11.8785138222618</c:v>
                </c:pt>
                <c:pt idx="129">
                  <c:v>13.2112028506321</c:v>
                </c:pt>
                <c:pt idx="130">
                  <c:v>21.732483854325601</c:v>
                </c:pt>
                <c:pt idx="131">
                  <c:v>22.548202984617198</c:v>
                </c:pt>
                <c:pt idx="132">
                  <c:v>21.043911246703701</c:v>
                </c:pt>
                <c:pt idx="133">
                  <c:v>19.5685479628468</c:v>
                </c:pt>
                <c:pt idx="134">
                  <c:v>17.7530563524187</c:v>
                </c:pt>
                <c:pt idx="135">
                  <c:v>17.916742923402602</c:v>
                </c:pt>
                <c:pt idx="136">
                  <c:v>19.1373916005594</c:v>
                </c:pt>
                <c:pt idx="137">
                  <c:v>19.333444033177202</c:v>
                </c:pt>
                <c:pt idx="138">
                  <c:v>32.0332936443804</c:v>
                </c:pt>
                <c:pt idx="139">
                  <c:v>17.644288847859801</c:v>
                </c:pt>
                <c:pt idx="140">
                  <c:v>17.638505873794799</c:v>
                </c:pt>
                <c:pt idx="141">
                  <c:v>22.392307191514099</c:v>
                </c:pt>
                <c:pt idx="142">
                  <c:v>21.437434973632701</c:v>
                </c:pt>
                <c:pt idx="143">
                  <c:v>11.4087331981587</c:v>
                </c:pt>
                <c:pt idx="144">
                  <c:v>11.045207587615</c:v>
                </c:pt>
                <c:pt idx="145">
                  <c:v>15.9778638465386</c:v>
                </c:pt>
                <c:pt idx="146">
                  <c:v>14.4958064638276</c:v>
                </c:pt>
                <c:pt idx="147">
                  <c:v>17.021725676079001</c:v>
                </c:pt>
                <c:pt idx="148">
                  <c:v>16.7811208411607</c:v>
                </c:pt>
                <c:pt idx="149">
                  <c:v>16.036686894353299</c:v>
                </c:pt>
                <c:pt idx="150">
                  <c:v>17.460296942762401</c:v>
                </c:pt>
                <c:pt idx="151">
                  <c:v>23.628712577791799</c:v>
                </c:pt>
                <c:pt idx="152">
                  <c:v>23.262269708835699</c:v>
                </c:pt>
                <c:pt idx="153">
                  <c:v>20.093635808181201</c:v>
                </c:pt>
                <c:pt idx="154">
                  <c:v>18.733544236419402</c:v>
                </c:pt>
                <c:pt idx="155">
                  <c:v>23.886729228720402</c:v>
                </c:pt>
                <c:pt idx="156">
                  <c:v>22.725348870259101</c:v>
                </c:pt>
                <c:pt idx="157">
                  <c:v>28.994383737691201</c:v>
                </c:pt>
                <c:pt idx="158">
                  <c:v>28.9593408980239</c:v>
                </c:pt>
                <c:pt idx="159">
                  <c:v>29.8829550914583</c:v>
                </c:pt>
                <c:pt idx="160">
                  <c:v>29.360477855461401</c:v>
                </c:pt>
                <c:pt idx="161">
                  <c:v>17.4077870852926</c:v>
                </c:pt>
                <c:pt idx="162">
                  <c:v>17.875282646552101</c:v>
                </c:pt>
                <c:pt idx="163">
                  <c:v>29.663062264739398</c:v>
                </c:pt>
                <c:pt idx="164">
                  <c:v>28.396719915210198</c:v>
                </c:pt>
                <c:pt idx="165">
                  <c:v>11.574890226012201</c:v>
                </c:pt>
                <c:pt idx="166">
                  <c:v>12.4051729856125</c:v>
                </c:pt>
                <c:pt idx="167">
                  <c:v>16.279459380080599</c:v>
                </c:pt>
                <c:pt idx="168">
                  <c:v>16.109154306588799</c:v>
                </c:pt>
                <c:pt idx="169">
                  <c:v>24.5505511805815</c:v>
                </c:pt>
                <c:pt idx="170">
                  <c:v>24.392912481814299</c:v>
                </c:pt>
                <c:pt idx="171">
                  <c:v>15.3464745850252</c:v>
                </c:pt>
                <c:pt idx="172">
                  <c:v>15.5628613433135</c:v>
                </c:pt>
                <c:pt idx="173">
                  <c:v>20.808719953349101</c:v>
                </c:pt>
                <c:pt idx="174">
                  <c:v>21.173456964136601</c:v>
                </c:pt>
                <c:pt idx="175">
                  <c:v>25.803657926778499</c:v>
                </c:pt>
                <c:pt idx="176">
                  <c:v>25.922853149313401</c:v>
                </c:pt>
                <c:pt idx="177">
                  <c:v>21.687398823455801</c:v>
                </c:pt>
                <c:pt idx="178">
                  <c:v>18.377256711026401</c:v>
                </c:pt>
                <c:pt idx="179">
                  <c:v>17.064509978534701</c:v>
                </c:pt>
                <c:pt idx="180">
                  <c:v>17.257857463701299</c:v>
                </c:pt>
                <c:pt idx="181">
                  <c:v>21.002860301597899</c:v>
                </c:pt>
                <c:pt idx="182">
                  <c:v>21.112388836104099</c:v>
                </c:pt>
              </c:numCache>
            </c:numRef>
          </c:xVal>
          <c:yVal>
            <c:numRef>
              <c:f>(K417T!$C$2:$C$7,K417T!$C$10:$C$87,K417T!$C$94,K417T!$C$95:$C$99,K417T!$C$104:$C$111,K417T!$C$116:$C$117,K417T!$C$124:$C$129,K417T!$C$134:$C$135,K417T!$C$142:$C$143,K417T!$C$146:$C$147,K417T!$C$152:$C$153,K417T!$C$158:$C$159,K417T!$C$172:$C$179,K417T!$C$190,K417T!$C$191,K417T!$C$192:$C$193,K417T!$C$198:$C$207,K417T!$C$209:$C$231,K417T!$C$234:$C$235,K417T!$C$238:$C$239,K417T!$C$242:$C$243,K417T!$C$246:$C$261)</c:f>
              <c:numCache>
                <c:formatCode>###0.00;\-###0.00</c:formatCode>
                <c:ptCount val="183"/>
                <c:pt idx="0">
                  <c:v>31.811713554388</c:v>
                </c:pt>
                <c:pt idx="1">
                  <c:v>31.204964164217699</c:v>
                </c:pt>
                <c:pt idx="2">
                  <c:v>31.052440643497199</c:v>
                </c:pt>
                <c:pt idx="3">
                  <c:v>30.260745019719501</c:v>
                </c:pt>
                <c:pt idx="4">
                  <c:v>33.439515975910702</c:v>
                </c:pt>
                <c:pt idx="5">
                  <c:v>32.548431893095398</c:v>
                </c:pt>
                <c:pt idx="6">
                  <c:v>27.716780409899101</c:v>
                </c:pt>
                <c:pt idx="7">
                  <c:v>27.055356497281799</c:v>
                </c:pt>
                <c:pt idx="8">
                  <c:v>27.564939630236601</c:v>
                </c:pt>
                <c:pt idx="9">
                  <c:v>26.5929313162836</c:v>
                </c:pt>
                <c:pt idx="10">
                  <c:v>31.985769857000498</c:v>
                </c:pt>
                <c:pt idx="11">
                  <c:v>31.458338110920799</c:v>
                </c:pt>
                <c:pt idx="12">
                  <c:v>30.098221283734699</c:v>
                </c:pt>
                <c:pt idx="13">
                  <c:v>30.368969544034002</c:v>
                </c:pt>
                <c:pt idx="14">
                  <c:v>28.166289670851999</c:v>
                </c:pt>
                <c:pt idx="15">
                  <c:v>28.056855003705401</c:v>
                </c:pt>
                <c:pt idx="16">
                  <c:v>37.943417175073897</c:v>
                </c:pt>
                <c:pt idx="17">
                  <c:v>38.296541064362202</c:v>
                </c:pt>
                <c:pt idx="18">
                  <c:v>34.031737748157298</c:v>
                </c:pt>
                <c:pt idx="19">
                  <c:v>32.602204499653801</c:v>
                </c:pt>
                <c:pt idx="20">
                  <c:v>30.164500454921299</c:v>
                </c:pt>
                <c:pt idx="21">
                  <c:v>30.450909185329799</c:v>
                </c:pt>
                <c:pt idx="22">
                  <c:v>32.878382221198599</c:v>
                </c:pt>
                <c:pt idx="23">
                  <c:v>32.536604038520302</c:v>
                </c:pt>
                <c:pt idx="24">
                  <c:v>34.902540748159602</c:v>
                </c:pt>
                <c:pt idx="25">
                  <c:v>34.292817916537203</c:v>
                </c:pt>
                <c:pt idx="26">
                  <c:v>26.5983256483131</c:v>
                </c:pt>
                <c:pt idx="27">
                  <c:v>26.354513075569699</c:v>
                </c:pt>
                <c:pt idx="28">
                  <c:v>31.742584401079</c:v>
                </c:pt>
                <c:pt idx="29">
                  <c:v>30.484471417971399</c:v>
                </c:pt>
                <c:pt idx="30">
                  <c:v>30.7411254479285</c:v>
                </c:pt>
                <c:pt idx="31">
                  <c:v>30.598198253534399</c:v>
                </c:pt>
                <c:pt idx="32">
                  <c:v>36.190125983761703</c:v>
                </c:pt>
                <c:pt idx="33">
                  <c:v>36.309815112069003</c:v>
                </c:pt>
                <c:pt idx="34">
                  <c:v>28.7646260429572</c:v>
                </c:pt>
                <c:pt idx="35">
                  <c:v>28.887834943749301</c:v>
                </c:pt>
                <c:pt idx="36">
                  <c:v>33.806362345098997</c:v>
                </c:pt>
                <c:pt idx="37">
                  <c:v>31.697577870136001</c:v>
                </c:pt>
                <c:pt idx="38">
                  <c:v>27.903596040899799</c:v>
                </c:pt>
                <c:pt idx="39">
                  <c:v>26.757037474949001</c:v>
                </c:pt>
                <c:pt idx="40">
                  <c:v>28.3596126575118</c:v>
                </c:pt>
                <c:pt idx="41">
                  <c:v>27.034193141191601</c:v>
                </c:pt>
                <c:pt idx="42">
                  <c:v>30.292781005142199</c:v>
                </c:pt>
                <c:pt idx="43">
                  <c:v>31.279456899630599</c:v>
                </c:pt>
                <c:pt idx="44">
                  <c:v>38.3649004937649</c:v>
                </c:pt>
                <c:pt idx="45">
                  <c:v>37.437495689937997</c:v>
                </c:pt>
                <c:pt idx="46">
                  <c:v>28.019741574957202</c:v>
                </c:pt>
                <c:pt idx="47">
                  <c:v>28.5169908559938</c:v>
                </c:pt>
                <c:pt idx="48">
                  <c:v>31.9445502349155</c:v>
                </c:pt>
                <c:pt idx="49">
                  <c:v>32.142370749462501</c:v>
                </c:pt>
                <c:pt idx="50">
                  <c:v>31.376605991641298</c:v>
                </c:pt>
                <c:pt idx="51">
                  <c:v>31.1426776630436</c:v>
                </c:pt>
                <c:pt idx="52">
                  <c:v>36.710929113084703</c:v>
                </c:pt>
                <c:pt idx="53">
                  <c:v>36.442200116268701</c:v>
                </c:pt>
                <c:pt idx="54">
                  <c:v>31.108851843960899</c:v>
                </c:pt>
                <c:pt idx="55">
                  <c:v>30.8087239739423</c:v>
                </c:pt>
                <c:pt idx="56">
                  <c:v>30.552295130508899</c:v>
                </c:pt>
                <c:pt idx="57">
                  <c:v>30.8727780138912</c:v>
                </c:pt>
                <c:pt idx="58">
                  <c:v>33.9289798982932</c:v>
                </c:pt>
                <c:pt idx="59">
                  <c:v>34.583928771165098</c:v>
                </c:pt>
                <c:pt idx="60">
                  <c:v>29.586166808256799</c:v>
                </c:pt>
                <c:pt idx="61">
                  <c:v>29.626835759951099</c:v>
                </c:pt>
                <c:pt idx="62">
                  <c:v>33.063361493479803</c:v>
                </c:pt>
                <c:pt idx="63">
                  <c:v>32.952973134996903</c:v>
                </c:pt>
                <c:pt idx="64">
                  <c:v>34.208149523740602</c:v>
                </c:pt>
                <c:pt idx="65">
                  <c:v>34.321032746484399</c:v>
                </c:pt>
                <c:pt idx="66">
                  <c:v>38.116280170118401</c:v>
                </c:pt>
                <c:pt idx="67">
                  <c:v>38.376751629401703</c:v>
                </c:pt>
                <c:pt idx="68">
                  <c:v>34.357597432180398</c:v>
                </c:pt>
                <c:pt idx="69">
                  <c:v>33.190824657813202</c:v>
                </c:pt>
                <c:pt idx="70">
                  <c:v>30.749926661531301</c:v>
                </c:pt>
                <c:pt idx="71">
                  <c:v>30.075911363425099</c:v>
                </c:pt>
                <c:pt idx="72">
                  <c:v>30.040468774557102</c:v>
                </c:pt>
                <c:pt idx="73">
                  <c:v>31.222848359753701</c:v>
                </c:pt>
                <c:pt idx="74">
                  <c:v>33.386480184865597</c:v>
                </c:pt>
                <c:pt idx="75">
                  <c:v>33.427941715448597</c:v>
                </c:pt>
                <c:pt idx="76">
                  <c:v>26.946298699435498</c:v>
                </c:pt>
                <c:pt idx="77">
                  <c:v>27.563833797197098</c:v>
                </c:pt>
                <c:pt idx="78">
                  <c:v>34.253760657191101</c:v>
                </c:pt>
                <c:pt idx="79">
                  <c:v>35.093030562571599</c:v>
                </c:pt>
                <c:pt idx="80">
                  <c:v>28.466138486662601</c:v>
                </c:pt>
                <c:pt idx="81">
                  <c:v>27.822416481246101</c:v>
                </c:pt>
                <c:pt idx="82">
                  <c:v>37.244912555375301</c:v>
                </c:pt>
                <c:pt idx="83">
                  <c:v>37.8506792661574</c:v>
                </c:pt>
                <c:pt idx="84">
                  <c:v>38.386209320491702</c:v>
                </c:pt>
                <c:pt idx="85">
                  <c:v>38.290409134032998</c:v>
                </c:pt>
                <c:pt idx="86">
                  <c:v>28.5360077130752</c:v>
                </c:pt>
                <c:pt idx="87">
                  <c:v>30.015845507927999</c:v>
                </c:pt>
                <c:pt idx="88">
                  <c:v>29.684750050096</c:v>
                </c:pt>
                <c:pt idx="89">
                  <c:v>29.684106629468701</c:v>
                </c:pt>
                <c:pt idx="90">
                  <c:v>24.1694822243416</c:v>
                </c:pt>
                <c:pt idx="91">
                  <c:v>24.158245339196501</c:v>
                </c:pt>
                <c:pt idx="92">
                  <c:v>26.737402378932199</c:v>
                </c:pt>
                <c:pt idx="93">
                  <c:v>26.816217448393001</c:v>
                </c:pt>
                <c:pt idx="94">
                  <c:v>28.918623859691799</c:v>
                </c:pt>
                <c:pt idx="95">
                  <c:v>28.6176851677195</c:v>
                </c:pt>
                <c:pt idx="96">
                  <c:v>24.275319889293399</c:v>
                </c:pt>
                <c:pt idx="97">
                  <c:v>24.2745410891491</c:v>
                </c:pt>
                <c:pt idx="98">
                  <c:v>23.245466835202301</c:v>
                </c:pt>
                <c:pt idx="99">
                  <c:v>23.393369416381599</c:v>
                </c:pt>
                <c:pt idx="100">
                  <c:v>32.647474027258198</c:v>
                </c:pt>
                <c:pt idx="101">
                  <c:v>32.4989939226068</c:v>
                </c:pt>
                <c:pt idx="102">
                  <c:v>31.9379591635604</c:v>
                </c:pt>
                <c:pt idx="103">
                  <c:v>31.648002897474999</c:v>
                </c:pt>
                <c:pt idx="104">
                  <c:v>26.168818450139199</c:v>
                </c:pt>
                <c:pt idx="105">
                  <c:v>26.195528173173599</c:v>
                </c:pt>
                <c:pt idx="106">
                  <c:v>29.9351009845421</c:v>
                </c:pt>
                <c:pt idx="107">
                  <c:v>29.9237334063105</c:v>
                </c:pt>
                <c:pt idx="108">
                  <c:v>28.687269090529998</c:v>
                </c:pt>
                <c:pt idx="109">
                  <c:v>28.774459618435401</c:v>
                </c:pt>
                <c:pt idx="110">
                  <c:v>34.739380167514703</c:v>
                </c:pt>
                <c:pt idx="111">
                  <c:v>35.025124813069297</c:v>
                </c:pt>
                <c:pt idx="112">
                  <c:v>30.466763366551799</c:v>
                </c:pt>
                <c:pt idx="113">
                  <c:v>30.338257986629898</c:v>
                </c:pt>
                <c:pt idx="114">
                  <c:v>24.767200037697499</c:v>
                </c:pt>
                <c:pt idx="115">
                  <c:v>24.875643624716499</c:v>
                </c:pt>
                <c:pt idx="116">
                  <c:v>28.309580265527899</c:v>
                </c:pt>
                <c:pt idx="117">
                  <c:v>28.264863727169601</c:v>
                </c:pt>
                <c:pt idx="118">
                  <c:v>28.158916490902801</c:v>
                </c:pt>
                <c:pt idx="119">
                  <c:v>32.158314635626297</c:v>
                </c:pt>
                <c:pt idx="120">
                  <c:v>33.428265501927697</c:v>
                </c:pt>
                <c:pt idx="121">
                  <c:v>34.916005116282399</c:v>
                </c:pt>
                <c:pt idx="122">
                  <c:v>30.432727256617401</c:v>
                </c:pt>
                <c:pt idx="123">
                  <c:v>30.689499530947799</c:v>
                </c:pt>
                <c:pt idx="124">
                  <c:v>30.418015339950799</c:v>
                </c:pt>
                <c:pt idx="125">
                  <c:v>30.1641473322222</c:v>
                </c:pt>
                <c:pt idx="126">
                  <c:v>32.767728118477599</c:v>
                </c:pt>
                <c:pt idx="127">
                  <c:v>29.857888205550701</c:v>
                </c:pt>
                <c:pt idx="128">
                  <c:v>21.671458790811698</c:v>
                </c:pt>
                <c:pt idx="129">
                  <c:v>20.049043608121099</c:v>
                </c:pt>
                <c:pt idx="130">
                  <c:v>30.596835520159299</c:v>
                </c:pt>
                <c:pt idx="131">
                  <c:v>29.114243227103799</c:v>
                </c:pt>
                <c:pt idx="132">
                  <c:v>29.107470229900802</c:v>
                </c:pt>
                <c:pt idx="133">
                  <c:v>28.9068356786264</c:v>
                </c:pt>
                <c:pt idx="134">
                  <c:v>24.671869915540199</c:v>
                </c:pt>
                <c:pt idx="135">
                  <c:v>24.1024567598961</c:v>
                </c:pt>
                <c:pt idx="136">
                  <c:v>27.188297010140001</c:v>
                </c:pt>
                <c:pt idx="137">
                  <c:v>27.1607512952517</c:v>
                </c:pt>
                <c:pt idx="138">
                  <c:v>38.011813160531901</c:v>
                </c:pt>
                <c:pt idx="139">
                  <c:v>24.850554446048399</c:v>
                </c:pt>
                <c:pt idx="140">
                  <c:v>25.047152991484499</c:v>
                </c:pt>
                <c:pt idx="141">
                  <c:v>28.577693159539599</c:v>
                </c:pt>
                <c:pt idx="142">
                  <c:v>28.727856232541399</c:v>
                </c:pt>
                <c:pt idx="143">
                  <c:v>18.764673334429698</c:v>
                </c:pt>
                <c:pt idx="144">
                  <c:v>19.658577644690801</c:v>
                </c:pt>
                <c:pt idx="145">
                  <c:v>22.871155363571098</c:v>
                </c:pt>
                <c:pt idx="146">
                  <c:v>21.116568944514899</c:v>
                </c:pt>
                <c:pt idx="147">
                  <c:v>22.879310058131999</c:v>
                </c:pt>
                <c:pt idx="148">
                  <c:v>22.366600871119399</c:v>
                </c:pt>
                <c:pt idx="149">
                  <c:v>22.114862223594098</c:v>
                </c:pt>
                <c:pt idx="150">
                  <c:v>21.255150733791002</c:v>
                </c:pt>
                <c:pt idx="151">
                  <c:v>29.5964654611819</c:v>
                </c:pt>
                <c:pt idx="152">
                  <c:v>29.143387159685201</c:v>
                </c:pt>
                <c:pt idx="153">
                  <c:v>25.855936967672999</c:v>
                </c:pt>
                <c:pt idx="154">
                  <c:v>25.803972985043899</c:v>
                </c:pt>
                <c:pt idx="155">
                  <c:v>27.538514842175701</c:v>
                </c:pt>
                <c:pt idx="156">
                  <c:v>27.118988424509698</c:v>
                </c:pt>
                <c:pt idx="157">
                  <c:v>31.956327767061001</c:v>
                </c:pt>
                <c:pt idx="158">
                  <c:v>32.042261068886098</c:v>
                </c:pt>
                <c:pt idx="159">
                  <c:v>36.352567937420197</c:v>
                </c:pt>
                <c:pt idx="160">
                  <c:v>36.317604667379698</c:v>
                </c:pt>
                <c:pt idx="161">
                  <c:v>24.565430221157602</c:v>
                </c:pt>
                <c:pt idx="162">
                  <c:v>24.520801115147702</c:v>
                </c:pt>
                <c:pt idx="163">
                  <c:v>38.138782608788397</c:v>
                </c:pt>
                <c:pt idx="164">
                  <c:v>37.946138326206899</c:v>
                </c:pt>
                <c:pt idx="165">
                  <c:v>19.749784109000899</c:v>
                </c:pt>
                <c:pt idx="166">
                  <c:v>20.045121685960499</c:v>
                </c:pt>
                <c:pt idx="167">
                  <c:v>23.298741951040299</c:v>
                </c:pt>
                <c:pt idx="168">
                  <c:v>22.499362491784201</c:v>
                </c:pt>
                <c:pt idx="169">
                  <c:v>30.756963923976802</c:v>
                </c:pt>
                <c:pt idx="170">
                  <c:v>30.813196684562101</c:v>
                </c:pt>
                <c:pt idx="171">
                  <c:v>22.201223972641301</c:v>
                </c:pt>
                <c:pt idx="172">
                  <c:v>22.260443669388099</c:v>
                </c:pt>
                <c:pt idx="173">
                  <c:v>26.8378241656131</c:v>
                </c:pt>
                <c:pt idx="174">
                  <c:v>28.274835598843602</c:v>
                </c:pt>
                <c:pt idx="175">
                  <c:v>28.145229318355799</c:v>
                </c:pt>
                <c:pt idx="176">
                  <c:v>28.8152157609629</c:v>
                </c:pt>
                <c:pt idx="177">
                  <c:v>31.641629830783501</c:v>
                </c:pt>
                <c:pt idx="178">
                  <c:v>31.430698323986402</c:v>
                </c:pt>
                <c:pt idx="179">
                  <c:v>38.0290200639174</c:v>
                </c:pt>
                <c:pt idx="180">
                  <c:v>26.884271638019701</c:v>
                </c:pt>
                <c:pt idx="181">
                  <c:v>27.029682505430898</c:v>
                </c:pt>
                <c:pt idx="182">
                  <c:v>27.169471980958299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A7-4339-8183-B15C0E4C0827}"/>
            </c:ext>
          </c:extLst>
        </c:ser>
        <c:ser>
          <c:idx val="1"/>
          <c:order val="1"/>
          <c:tx>
            <c:v>Adjusted 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forward val="10"/>
            <c:backward val="15"/>
            <c:dispRSqr val="1"/>
            <c:dispEq val="1"/>
            <c:trendlineLbl>
              <c:layout>
                <c:manualLayout>
                  <c:x val="2.8230574966367224E-2"/>
                  <c:y val="0.4355958618253700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0.8711x + 9.288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0.6761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(K417T!$B$88:$B$93,K417T!$B$100:$B$103,K417T!$B$112:$B$115,K417T!$B$118:$B$123,K417T!$B$130:$B$133,K417T!$B$136:$B$141,K417T!$B$144:$B$145,K417T!$B$148:$B$151,K417T!$B$154:$B$157,K417T!$B$160:$B$171,K417T!$B$180:$B$189,K417T!$B$194:$B$195)</c:f>
              <c:numCache>
                <c:formatCode>###0.00;\-###0.00</c:formatCode>
                <c:ptCount val="64"/>
                <c:pt idx="0">
                  <c:v>21.401314913404502</c:v>
                </c:pt>
                <c:pt idx="1">
                  <c:v>18.759902942921599</c:v>
                </c:pt>
                <c:pt idx="2">
                  <c:v>26.8830792559325</c:v>
                </c:pt>
                <c:pt idx="3">
                  <c:v>25.4372787396189</c:v>
                </c:pt>
                <c:pt idx="4">
                  <c:v>26.772215063753499</c:v>
                </c:pt>
                <c:pt idx="5">
                  <c:v>27.220593495546002</c:v>
                </c:pt>
                <c:pt idx="6">
                  <c:v>16.2136334810737</c:v>
                </c:pt>
                <c:pt idx="7">
                  <c:v>17.491017674880901</c:v>
                </c:pt>
                <c:pt idx="8">
                  <c:v>29.1239029984052</c:v>
                </c:pt>
                <c:pt idx="9">
                  <c:v>28.167651784226599</c:v>
                </c:pt>
                <c:pt idx="10">
                  <c:v>16.919554191469899</c:v>
                </c:pt>
                <c:pt idx="11">
                  <c:v>17.138962175711999</c:v>
                </c:pt>
                <c:pt idx="12">
                  <c:v>24.499725052975801</c:v>
                </c:pt>
                <c:pt idx="13">
                  <c:v>23.912571155378199</c:v>
                </c:pt>
                <c:pt idx="14">
                  <c:v>23.387468318591299</c:v>
                </c:pt>
                <c:pt idx="15">
                  <c:v>23.104805844434001</c:v>
                </c:pt>
                <c:pt idx="16">
                  <c:v>24.2545987188455</c:v>
                </c:pt>
                <c:pt idx="17">
                  <c:v>24.093020848246301</c:v>
                </c:pt>
                <c:pt idx="18">
                  <c:v>24.247174635537998</c:v>
                </c:pt>
                <c:pt idx="19">
                  <c:v>25.090636872795699</c:v>
                </c:pt>
                <c:pt idx="20">
                  <c:v>26.417032813331002</c:v>
                </c:pt>
                <c:pt idx="21">
                  <c:v>26.250638981964801</c:v>
                </c:pt>
                <c:pt idx="22">
                  <c:v>27.1259536820573</c:v>
                </c:pt>
                <c:pt idx="23">
                  <c:v>28.339328243245198</c:v>
                </c:pt>
                <c:pt idx="24">
                  <c:v>23.6141115287475</c:v>
                </c:pt>
                <c:pt idx="25">
                  <c:v>23.553087268938299</c:v>
                </c:pt>
                <c:pt idx="26">
                  <c:v>30.003103756224402</c:v>
                </c:pt>
                <c:pt idx="27">
                  <c:v>28.444415595736299</c:v>
                </c:pt>
                <c:pt idx="28">
                  <c:v>20.555971626824199</c:v>
                </c:pt>
                <c:pt idx="29">
                  <c:v>20.519724334242401</c:v>
                </c:pt>
                <c:pt idx="30">
                  <c:v>22.287099391486201</c:v>
                </c:pt>
                <c:pt idx="31">
                  <c:v>21.763322556917501</c:v>
                </c:pt>
                <c:pt idx="32">
                  <c:v>23.068263928177299</c:v>
                </c:pt>
                <c:pt idx="33">
                  <c:v>23.334005386994001</c:v>
                </c:pt>
                <c:pt idx="34">
                  <c:v>29.8592139613984</c:v>
                </c:pt>
                <c:pt idx="35">
                  <c:v>27.244715516157498</c:v>
                </c:pt>
                <c:pt idx="36">
                  <c:v>23.161055234189199</c:v>
                </c:pt>
                <c:pt idx="37">
                  <c:v>22.7541303152728</c:v>
                </c:pt>
                <c:pt idx="38">
                  <c:v>27.500432911717802</c:v>
                </c:pt>
                <c:pt idx="39">
                  <c:v>25.735528904257698</c:v>
                </c:pt>
                <c:pt idx="40">
                  <c:v>27.920261476371401</c:v>
                </c:pt>
                <c:pt idx="41">
                  <c:v>27.060683231283001</c:v>
                </c:pt>
                <c:pt idx="42">
                  <c:v>16.1916525136911</c:v>
                </c:pt>
                <c:pt idx="43">
                  <c:v>15.561252165590099</c:v>
                </c:pt>
                <c:pt idx="44">
                  <c:v>27.067145621391699</c:v>
                </c:pt>
                <c:pt idx="45">
                  <c:v>27.137251236869201</c:v>
                </c:pt>
                <c:pt idx="46">
                  <c:v>29.148455648265099</c:v>
                </c:pt>
                <c:pt idx="47">
                  <c:v>27.168026848364601</c:v>
                </c:pt>
                <c:pt idx="48">
                  <c:v>27.631667088037201</c:v>
                </c:pt>
                <c:pt idx="49">
                  <c:v>27.4879256113812</c:v>
                </c:pt>
                <c:pt idx="50">
                  <c:v>27.278848231704099</c:v>
                </c:pt>
                <c:pt idx="51">
                  <c:v>28.302908322927301</c:v>
                </c:pt>
                <c:pt idx="52">
                  <c:v>16.973468366883299</c:v>
                </c:pt>
                <c:pt idx="53">
                  <c:v>17.468997643414301</c:v>
                </c:pt>
                <c:pt idx="54">
                  <c:v>24.453200282611501</c:v>
                </c:pt>
                <c:pt idx="55">
                  <c:v>24.348361085356</c:v>
                </c:pt>
                <c:pt idx="56">
                  <c:v>28.1684325043725</c:v>
                </c:pt>
                <c:pt idx="57">
                  <c:v>27.6733547776353</c:v>
                </c:pt>
                <c:pt idx="58">
                  <c:v>17.6726295176808</c:v>
                </c:pt>
                <c:pt idx="59">
                  <c:v>18.789990394816201</c:v>
                </c:pt>
                <c:pt idx="60">
                  <c:v>21.060231297074498</c:v>
                </c:pt>
                <c:pt idx="61">
                  <c:v>24.012753853316902</c:v>
                </c:pt>
                <c:pt idx="62">
                  <c:v>19.181346757658702</c:v>
                </c:pt>
                <c:pt idx="63">
                  <c:v>17.372042783585201</c:v>
                </c:pt>
              </c:numCache>
            </c:numRef>
          </c:xVal>
          <c:yVal>
            <c:numRef>
              <c:f>(K417T!$D$88:$D$91,K417T!$D$92:$D$93,K417T!$D$100:$D$103,K417T!$D$112:$D$115,K417T!$D$118:$D$123,K417T!$D$130:$D$133,K417T!$D$136:$D$141,K417T!$D$144:$D$145,K417T!$D$148:$D$151,K417T!$D$154:$D$157,K417T!$D$160:$D$171,K417T!$D$180:$D$189,K417T!$D$194:$D$195)</c:f>
              <c:numCache>
                <c:formatCode>###0.00;\-###0.00</c:formatCode>
                <c:ptCount val="64"/>
                <c:pt idx="0">
                  <c:v>31.368892175330501</c:v>
                </c:pt>
                <c:pt idx="1">
                  <c:v>31.237435433740899</c:v>
                </c:pt>
                <c:pt idx="2">
                  <c:v>31.377765259259299</c:v>
                </c:pt>
                <c:pt idx="3">
                  <c:v>32.282520849050997</c:v>
                </c:pt>
                <c:pt idx="4">
                  <c:v>33.070308135075003</c:v>
                </c:pt>
                <c:pt idx="5">
                  <c:v>33.073812591115903</c:v>
                </c:pt>
                <c:pt idx="6">
                  <c:v>21.491376514273099</c:v>
                </c:pt>
                <c:pt idx="7">
                  <c:v>21.5322960268537</c:v>
                </c:pt>
                <c:pt idx="8">
                  <c:v>35.0621498676486</c:v>
                </c:pt>
                <c:pt idx="9">
                  <c:v>34.830502167580903</c:v>
                </c:pt>
                <c:pt idx="10">
                  <c:v>21.682991937411099</c:v>
                </c:pt>
                <c:pt idx="11">
                  <c:v>21.738192944023901</c:v>
                </c:pt>
                <c:pt idx="12">
                  <c:v>27.387095492058801</c:v>
                </c:pt>
                <c:pt idx="13">
                  <c:v>27.603161249776999</c:v>
                </c:pt>
                <c:pt idx="14">
                  <c:v>30.053012572784599</c:v>
                </c:pt>
                <c:pt idx="15">
                  <c:v>30.346992108214</c:v>
                </c:pt>
                <c:pt idx="16">
                  <c:v>31.631527568605499</c:v>
                </c:pt>
                <c:pt idx="17">
                  <c:v>31.733760192220998</c:v>
                </c:pt>
                <c:pt idx="18">
                  <c:v>29.388020669878699</c:v>
                </c:pt>
                <c:pt idx="19">
                  <c:v>29.758548823440499</c:v>
                </c:pt>
                <c:pt idx="20">
                  <c:v>31.750024298799701</c:v>
                </c:pt>
                <c:pt idx="21">
                  <c:v>31.921050167964001</c:v>
                </c:pt>
                <c:pt idx="22">
                  <c:v>33.916011799976602</c:v>
                </c:pt>
                <c:pt idx="23">
                  <c:v>33.890710151705001</c:v>
                </c:pt>
                <c:pt idx="24">
                  <c:v>30.099534926037801</c:v>
                </c:pt>
                <c:pt idx="25">
                  <c:v>26.820850010262301</c:v>
                </c:pt>
                <c:pt idx="26">
                  <c:v>36.166864372274901</c:v>
                </c:pt>
                <c:pt idx="27">
                  <c:v>34.9620638671772</c:v>
                </c:pt>
                <c:pt idx="28">
                  <c:v>26.1112038482303</c:v>
                </c:pt>
                <c:pt idx="29">
                  <c:v>26.071018571856499</c:v>
                </c:pt>
                <c:pt idx="30">
                  <c:v>27.6317941247333</c:v>
                </c:pt>
                <c:pt idx="31">
                  <c:v>26.8851882503449</c:v>
                </c:pt>
                <c:pt idx="32">
                  <c:v>28.210900401031999</c:v>
                </c:pt>
                <c:pt idx="33">
                  <c:v>28.079867064243999</c:v>
                </c:pt>
                <c:pt idx="34">
                  <c:v>30.311913645783001</c:v>
                </c:pt>
                <c:pt idx="35">
                  <c:v>30.382230887115401</c:v>
                </c:pt>
                <c:pt idx="36">
                  <c:v>35.9946306843812</c:v>
                </c:pt>
                <c:pt idx="37">
                  <c:v>35.617226846539097</c:v>
                </c:pt>
                <c:pt idx="38">
                  <c:v>33.859200927483599</c:v>
                </c:pt>
                <c:pt idx="39">
                  <c:v>34.619121118048099</c:v>
                </c:pt>
                <c:pt idx="40">
                  <c:v>31.728785442865</c:v>
                </c:pt>
                <c:pt idx="41">
                  <c:v>31.8356588969752</c:v>
                </c:pt>
                <c:pt idx="42">
                  <c:v>22.5610899362282</c:v>
                </c:pt>
                <c:pt idx="43">
                  <c:v>22.5791159044906</c:v>
                </c:pt>
                <c:pt idx="44">
                  <c:v>33.414699092502097</c:v>
                </c:pt>
                <c:pt idx="45">
                  <c:v>31.978377239395002</c:v>
                </c:pt>
                <c:pt idx="46">
                  <c:v>30.1463125854279</c:v>
                </c:pt>
                <c:pt idx="47">
                  <c:v>30.135163309127801</c:v>
                </c:pt>
                <c:pt idx="48">
                  <c:v>38.916502922756898</c:v>
                </c:pt>
                <c:pt idx="49">
                  <c:v>39.101708911866801</c:v>
                </c:pt>
                <c:pt idx="50">
                  <c:v>32.085609337623801</c:v>
                </c:pt>
                <c:pt idx="51">
                  <c:v>31.116770598754201</c:v>
                </c:pt>
                <c:pt idx="52">
                  <c:v>24.780133097262802</c:v>
                </c:pt>
                <c:pt idx="53">
                  <c:v>24.403139493035699</c:v>
                </c:pt>
                <c:pt idx="54">
                  <c:v>31.131615140951101</c:v>
                </c:pt>
                <c:pt idx="55">
                  <c:v>31.170330204815201</c:v>
                </c:pt>
                <c:pt idx="56">
                  <c:v>34.763011330943399</c:v>
                </c:pt>
                <c:pt idx="57">
                  <c:v>34.5552506145047</c:v>
                </c:pt>
                <c:pt idx="58">
                  <c:v>25.134990389242802</c:v>
                </c:pt>
                <c:pt idx="59">
                  <c:v>25.0870769698994</c:v>
                </c:pt>
                <c:pt idx="60">
                  <c:v>31.920461522117801</c:v>
                </c:pt>
                <c:pt idx="61">
                  <c:v>30.218842888160999</c:v>
                </c:pt>
                <c:pt idx="62">
                  <c:v>24.691925548979</c:v>
                </c:pt>
                <c:pt idx="63">
                  <c:v>24.447242515356599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A7-4339-8183-B15C0E4C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863472"/>
        <c:axId val="784867216"/>
      </c:scatterChart>
      <c:valAx>
        <c:axId val="784863472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867216"/>
        <c:crosses val="autoZero"/>
        <c:crossBetween val="midCat"/>
      </c:valAx>
      <c:valAx>
        <c:axId val="78486721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</a:t>
                </a:r>
                <a:r>
                  <a:rPr lang="en-US" baseline="0"/>
                  <a:t> Ct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863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 vs. Allelic Ct - E484K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N1 - Reference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6823799288145213E-2"/>
                  <c:y val="0.288919330289193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0.7129x + 14.504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0.4918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E484K!$B$2:$B$261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E484K!$C$2:$C$261</c:f>
              <c:numCache>
                <c:formatCode>###0.00;\-###0.00</c:formatCode>
                <c:ptCount val="260"/>
                <c:pt idx="0">
                  <c:v>29.429329844125299</c:v>
                </c:pt>
                <c:pt idx="1">
                  <c:v>29.9808025380221</c:v>
                </c:pt>
                <c:pt idx="2">
                  <c:v>27.188551950613299</c:v>
                </c:pt>
                <c:pt idx="3">
                  <c:v>26.535523525267301</c:v>
                </c:pt>
                <c:pt idx="4">
                  <c:v>30.6073463026644</c:v>
                </c:pt>
                <c:pt idx="5">
                  <c:v>30.803738399909399</c:v>
                </c:pt>
                <c:pt idx="7">
                  <c:v>27.416174854422099</c:v>
                </c:pt>
                <c:pt idx="8">
                  <c:v>24.6481089350345</c:v>
                </c:pt>
                <c:pt idx="9">
                  <c:v>25.230612044300599</c:v>
                </c:pt>
                <c:pt idx="10">
                  <c:v>22.8931402747587</c:v>
                </c:pt>
                <c:pt idx="11">
                  <c:v>23.040226929373301</c:v>
                </c:pt>
                <c:pt idx="12">
                  <c:v>27.240575349539</c:v>
                </c:pt>
                <c:pt idx="13">
                  <c:v>26.144148408536601</c:v>
                </c:pt>
                <c:pt idx="14">
                  <c:v>27.746359215935001</c:v>
                </c:pt>
                <c:pt idx="15">
                  <c:v>27.5257691524601</c:v>
                </c:pt>
                <c:pt idx="16">
                  <c:v>24.6074120955303</c:v>
                </c:pt>
                <c:pt idx="17">
                  <c:v>24.256442680217301</c:v>
                </c:pt>
                <c:pt idx="18">
                  <c:v>34.639876096084599</c:v>
                </c:pt>
                <c:pt idx="19">
                  <c:v>34.110977554933598</c:v>
                </c:pt>
                <c:pt idx="20">
                  <c:v>29.2373665496808</c:v>
                </c:pt>
                <c:pt idx="21">
                  <c:v>29.6018073204879</c:v>
                </c:pt>
                <c:pt idx="22">
                  <c:v>28.8960938019883</c:v>
                </c:pt>
                <c:pt idx="23">
                  <c:v>28.0791758693764</c:v>
                </c:pt>
                <c:pt idx="24">
                  <c:v>29.3038535063897</c:v>
                </c:pt>
                <c:pt idx="25">
                  <c:v>29.4698933838913</c:v>
                </c:pt>
                <c:pt idx="26">
                  <c:v>30.372666944488</c:v>
                </c:pt>
                <c:pt idx="27">
                  <c:v>30.9330446969512</c:v>
                </c:pt>
                <c:pt idx="28">
                  <c:v>22.815136833672501</c:v>
                </c:pt>
                <c:pt idx="29">
                  <c:v>22.5062252225094</c:v>
                </c:pt>
                <c:pt idx="30">
                  <c:v>26.666111101669099</c:v>
                </c:pt>
                <c:pt idx="31">
                  <c:v>27.5461169590338</c:v>
                </c:pt>
                <c:pt idx="32">
                  <c:v>28.012273404917199</c:v>
                </c:pt>
                <c:pt idx="33">
                  <c:v>28.110187610184401</c:v>
                </c:pt>
                <c:pt idx="34">
                  <c:v>31.147778899137499</c:v>
                </c:pt>
                <c:pt idx="35">
                  <c:v>31.139504424729299</c:v>
                </c:pt>
                <c:pt idx="36">
                  <c:v>26.503360991776098</c:v>
                </c:pt>
                <c:pt idx="37">
                  <c:v>26.612196160744801</c:v>
                </c:pt>
                <c:pt idx="38">
                  <c:v>28.387536508389001</c:v>
                </c:pt>
                <c:pt idx="39">
                  <c:v>28.304279352918499</c:v>
                </c:pt>
                <c:pt idx="40">
                  <c:v>23.154041151981598</c:v>
                </c:pt>
                <c:pt idx="41">
                  <c:v>23.090147979295001</c:v>
                </c:pt>
                <c:pt idx="42">
                  <c:v>24.955159729066999</c:v>
                </c:pt>
                <c:pt idx="43">
                  <c:v>25.1253339235036</c:v>
                </c:pt>
                <c:pt idx="44">
                  <c:v>27.696235331593599</c:v>
                </c:pt>
                <c:pt idx="45">
                  <c:v>26.945116862947401</c:v>
                </c:pt>
                <c:pt idx="46">
                  <c:v>32.031520973196002</c:v>
                </c:pt>
                <c:pt idx="47">
                  <c:v>32.201049755081499</c:v>
                </c:pt>
                <c:pt idx="48">
                  <c:v>25.521723286498698</c:v>
                </c:pt>
                <c:pt idx="49">
                  <c:v>25.353543358051901</c:v>
                </c:pt>
                <c:pt idx="50">
                  <c:v>28.0856999011441</c:v>
                </c:pt>
                <c:pt idx="51">
                  <c:v>27.938084795500501</c:v>
                </c:pt>
                <c:pt idx="52">
                  <c:v>24.848450116407701</c:v>
                </c:pt>
                <c:pt idx="53">
                  <c:v>25.525350012916299</c:v>
                </c:pt>
                <c:pt idx="54">
                  <c:v>30.670045082693399</c:v>
                </c:pt>
                <c:pt idx="55">
                  <c:v>29.213277419168499</c:v>
                </c:pt>
                <c:pt idx="56">
                  <c:v>29.164722784159501</c:v>
                </c:pt>
                <c:pt idx="57">
                  <c:v>27.151296417165501</c:v>
                </c:pt>
                <c:pt idx="58">
                  <c:v>26.241464306612698</c:v>
                </c:pt>
                <c:pt idx="59">
                  <c:v>24.643695998961501</c:v>
                </c:pt>
                <c:pt idx="60">
                  <c:v>29.610704799557201</c:v>
                </c:pt>
                <c:pt idx="61">
                  <c:v>29.616402991610599</c:v>
                </c:pt>
                <c:pt idx="62">
                  <c:v>26.280517850714102</c:v>
                </c:pt>
                <c:pt idx="63">
                  <c:v>26.434801678692001</c:v>
                </c:pt>
                <c:pt idx="64">
                  <c:v>29.502865201336501</c:v>
                </c:pt>
                <c:pt idx="65">
                  <c:v>29.766360692551999</c:v>
                </c:pt>
                <c:pt idx="66">
                  <c:v>31.267058428968099</c:v>
                </c:pt>
                <c:pt idx="67">
                  <c:v>31.138110296632998</c:v>
                </c:pt>
                <c:pt idx="68">
                  <c:v>34.490153251512901</c:v>
                </c:pt>
                <c:pt idx="69">
                  <c:v>35.213519605005999</c:v>
                </c:pt>
                <c:pt idx="70">
                  <c:v>30.675591596092499</c:v>
                </c:pt>
                <c:pt idx="71">
                  <c:v>30.879141186542999</c:v>
                </c:pt>
                <c:pt idx="72">
                  <c:v>27.541657560529199</c:v>
                </c:pt>
                <c:pt idx="73">
                  <c:v>27.630270109452201</c:v>
                </c:pt>
                <c:pt idx="74">
                  <c:v>26.8864639355197</c:v>
                </c:pt>
                <c:pt idx="75">
                  <c:v>25.7215839272795</c:v>
                </c:pt>
                <c:pt idx="76">
                  <c:v>29.8487915323172</c:v>
                </c:pt>
                <c:pt idx="77">
                  <c:v>30.170846215416201</c:v>
                </c:pt>
                <c:pt idx="78">
                  <c:v>25.874238324267299</c:v>
                </c:pt>
                <c:pt idx="79">
                  <c:v>26.5453965267371</c:v>
                </c:pt>
                <c:pt idx="80">
                  <c:v>30.731800161993299</c:v>
                </c:pt>
                <c:pt idx="81">
                  <c:v>31.0607083933109</c:v>
                </c:pt>
                <c:pt idx="82">
                  <c:v>22.7615710184721</c:v>
                </c:pt>
                <c:pt idx="83">
                  <c:v>20.9286975827115</c:v>
                </c:pt>
                <c:pt idx="84">
                  <c:v>33.555761274710697</c:v>
                </c:pt>
                <c:pt idx="85">
                  <c:v>33.0056924986567</c:v>
                </c:pt>
                <c:pt idx="86">
                  <c:v>29.537119878934799</c:v>
                </c:pt>
                <c:pt idx="87">
                  <c:v>30.817907227511199</c:v>
                </c:pt>
                <c:pt idx="88">
                  <c:v>36.459388523735797</c:v>
                </c:pt>
                <c:pt idx="89">
                  <c:v>36.515456143224803</c:v>
                </c:pt>
                <c:pt idx="91">
                  <c:v>42.362634589375503</c:v>
                </c:pt>
                <c:pt idx="93">
                  <c:v>37.4937888754528</c:v>
                </c:pt>
                <c:pt idx="94">
                  <c:v>29.235693727122602</c:v>
                </c:pt>
                <c:pt idx="95">
                  <c:v>28.247749326765799</c:v>
                </c:pt>
                <c:pt idx="96">
                  <c:v>30.163669444716501</c:v>
                </c:pt>
                <c:pt idx="97">
                  <c:v>31.118479041417601</c:v>
                </c:pt>
                <c:pt idx="98">
                  <c:v>29.3684791946812</c:v>
                </c:pt>
                <c:pt idx="99">
                  <c:v>27.002716863497799</c:v>
                </c:pt>
                <c:pt idx="100">
                  <c:v>38.773836331670502</c:v>
                </c:pt>
                <c:pt idx="101">
                  <c:v>38.709462558853602</c:v>
                </c:pt>
                <c:pt idx="102">
                  <c:v>28.288572397655599</c:v>
                </c:pt>
                <c:pt idx="103">
                  <c:v>28.2471598244008</c:v>
                </c:pt>
                <c:pt idx="104">
                  <c:v>29.049762783683999</c:v>
                </c:pt>
                <c:pt idx="105">
                  <c:v>30.199134246985199</c:v>
                </c:pt>
                <c:pt idx="106">
                  <c:v>28.251656824911802</c:v>
                </c:pt>
                <c:pt idx="107">
                  <c:v>28.249768349330999</c:v>
                </c:pt>
                <c:pt idx="108">
                  <c:v>24.116706843266801</c:v>
                </c:pt>
                <c:pt idx="109">
                  <c:v>24.063913934243001</c:v>
                </c:pt>
                <c:pt idx="110">
                  <c:v>27.643684254539199</c:v>
                </c:pt>
                <c:pt idx="111">
                  <c:v>27.072721027301501</c:v>
                </c:pt>
                <c:pt idx="112">
                  <c:v>34.822111272982703</c:v>
                </c:pt>
                <c:pt idx="113">
                  <c:v>35.863839858201501</c:v>
                </c:pt>
                <c:pt idx="114">
                  <c:v>25.689935793851099</c:v>
                </c:pt>
                <c:pt idx="115">
                  <c:v>26.126560261156399</c:v>
                </c:pt>
                <c:pt idx="116">
                  <c:v>35.786192492922801</c:v>
                </c:pt>
                <c:pt idx="117">
                  <c:v>34.008109785015698</c:v>
                </c:pt>
                <c:pt idx="118">
                  <c:v>35.662689032625998</c:v>
                </c:pt>
                <c:pt idx="119">
                  <c:v>35.892102586083098</c:v>
                </c:pt>
                <c:pt idx="120">
                  <c:v>33.444380577571998</c:v>
                </c:pt>
                <c:pt idx="121">
                  <c:v>33.318886227443301</c:v>
                </c:pt>
                <c:pt idx="122">
                  <c:v>32.235603171343698</c:v>
                </c:pt>
                <c:pt idx="123">
                  <c:v>32.156992218519299</c:v>
                </c:pt>
                <c:pt idx="124">
                  <c:v>30.512192997094701</c:v>
                </c:pt>
                <c:pt idx="125">
                  <c:v>30.8874840928071</c:v>
                </c:pt>
                <c:pt idx="126">
                  <c:v>25.975849694611501</c:v>
                </c:pt>
                <c:pt idx="127">
                  <c:v>25.915960223427401</c:v>
                </c:pt>
                <c:pt idx="128">
                  <c:v>37.401665183487303</c:v>
                </c:pt>
                <c:pt idx="129">
                  <c:v>37.014059691008796</c:v>
                </c:pt>
                <c:pt idx="130">
                  <c:v>36.742684945308298</c:v>
                </c:pt>
                <c:pt idx="131">
                  <c:v>37.591903392646302</c:v>
                </c:pt>
                <c:pt idx="132">
                  <c:v>29.474542885877302</c:v>
                </c:pt>
                <c:pt idx="133">
                  <c:v>29.591158407309099</c:v>
                </c:pt>
                <c:pt idx="134">
                  <c:v>35.367929381366203</c:v>
                </c:pt>
                <c:pt idx="135">
                  <c:v>34.656787600148</c:v>
                </c:pt>
                <c:pt idx="136">
                  <c:v>39.506534949427802</c:v>
                </c:pt>
                <c:pt idx="137">
                  <c:v>38.728163481825099</c:v>
                </c:pt>
                <c:pt idx="138">
                  <c:v>31.869678864039098</c:v>
                </c:pt>
                <c:pt idx="139">
                  <c:v>30.684667432819701</c:v>
                </c:pt>
                <c:pt idx="140">
                  <c:v>29.073193275606801</c:v>
                </c:pt>
                <c:pt idx="141">
                  <c:v>28.5769217487465</c:v>
                </c:pt>
                <c:pt idx="142">
                  <c:v>32.079091633190203</c:v>
                </c:pt>
                <c:pt idx="143">
                  <c:v>31.941569265034801</c:v>
                </c:pt>
                <c:pt idx="144">
                  <c:v>36.989012928326403</c:v>
                </c:pt>
                <c:pt idx="145">
                  <c:v>34.001134997570098</c:v>
                </c:pt>
                <c:pt idx="146">
                  <c:v>32.559182091299199</c:v>
                </c:pt>
                <c:pt idx="147">
                  <c:v>31.927116346620799</c:v>
                </c:pt>
                <c:pt idx="148">
                  <c:v>36.123903009467</c:v>
                </c:pt>
                <c:pt idx="149">
                  <c:v>39.059178631467297</c:v>
                </c:pt>
                <c:pt idx="150">
                  <c:v>34.262521492318399</c:v>
                </c:pt>
                <c:pt idx="151">
                  <c:v>34.697677449333703</c:v>
                </c:pt>
                <c:pt idx="152">
                  <c:v>33.794625011856198</c:v>
                </c:pt>
                <c:pt idx="153">
                  <c:v>34.618903027861499</c:v>
                </c:pt>
                <c:pt idx="154">
                  <c:v>37.628850848959502</c:v>
                </c:pt>
                <c:pt idx="155">
                  <c:v>36.320130803344</c:v>
                </c:pt>
                <c:pt idx="156">
                  <c:v>24.189582982333501</c:v>
                </c:pt>
                <c:pt idx="157">
                  <c:v>24.093350736217499</c:v>
                </c:pt>
                <c:pt idx="158">
                  <c:v>36.151745266895503</c:v>
                </c:pt>
                <c:pt idx="159">
                  <c:v>36.770590581773199</c:v>
                </c:pt>
                <c:pt idx="160">
                  <c:v>28.2834914591072</c:v>
                </c:pt>
                <c:pt idx="161">
                  <c:v>27.538489105215199</c:v>
                </c:pt>
                <c:pt idx="162">
                  <c:v>35.192733288075601</c:v>
                </c:pt>
                <c:pt idx="163">
                  <c:v>35.868765432021199</c:v>
                </c:pt>
                <c:pt idx="164">
                  <c:v>34.982633188165302</c:v>
                </c:pt>
                <c:pt idx="165">
                  <c:v>34.7515458837008</c:v>
                </c:pt>
                <c:pt idx="166">
                  <c:v>41.439353844472699</c:v>
                </c:pt>
                <c:pt idx="167">
                  <c:v>43.495110680589697</c:v>
                </c:pt>
                <c:pt idx="168">
                  <c:v>34.654731584426003</c:v>
                </c:pt>
                <c:pt idx="169">
                  <c:v>35.945287163841201</c:v>
                </c:pt>
                <c:pt idx="170">
                  <c:v>30.163533238161602</c:v>
                </c:pt>
                <c:pt idx="171">
                  <c:v>28.3133594696668</c:v>
                </c:pt>
                <c:pt idx="172">
                  <c:v>27.696962558497201</c:v>
                </c:pt>
                <c:pt idx="173">
                  <c:v>27.7260938608954</c:v>
                </c:pt>
                <c:pt idx="174">
                  <c:v>33.769109167502599</c:v>
                </c:pt>
                <c:pt idx="175">
                  <c:v>33.501528931581703</c:v>
                </c:pt>
                <c:pt idx="176">
                  <c:v>29.048434253174801</c:v>
                </c:pt>
                <c:pt idx="177">
                  <c:v>28.085776226433101</c:v>
                </c:pt>
                <c:pt idx="178">
                  <c:v>28.340085642475401</c:v>
                </c:pt>
                <c:pt idx="179">
                  <c:v>27.477893867628701</c:v>
                </c:pt>
                <c:pt idx="180">
                  <c:v>34.564237266918603</c:v>
                </c:pt>
                <c:pt idx="181">
                  <c:v>34.151937958908697</c:v>
                </c:pt>
                <c:pt idx="182">
                  <c:v>40.287704801505299</c:v>
                </c:pt>
                <c:pt idx="183">
                  <c:v>37.317298152118198</c:v>
                </c:pt>
                <c:pt idx="184">
                  <c:v>29.878867055836501</c:v>
                </c:pt>
                <c:pt idx="185">
                  <c:v>28.0287783225663</c:v>
                </c:pt>
                <c:pt idx="186">
                  <c:v>36.116436212415401</c:v>
                </c:pt>
                <c:pt idx="187">
                  <c:v>34.683980160237198</c:v>
                </c:pt>
                <c:pt idx="188">
                  <c:v>29.698301302594999</c:v>
                </c:pt>
                <c:pt idx="189">
                  <c:v>29.5192619102523</c:v>
                </c:pt>
                <c:pt idx="190">
                  <c:v>29.5890822307496</c:v>
                </c:pt>
                <c:pt idx="191">
                  <c:v>28.363279754969</c:v>
                </c:pt>
                <c:pt idx="192">
                  <c:v>27.7299363614509</c:v>
                </c:pt>
                <c:pt idx="193">
                  <c:v>27.866704821474599</c:v>
                </c:pt>
                <c:pt idx="196">
                  <c:v>23.6235592399849</c:v>
                </c:pt>
                <c:pt idx="197">
                  <c:v>23.547676207508999</c:v>
                </c:pt>
                <c:pt idx="198">
                  <c:v>32.206010436494203</c:v>
                </c:pt>
                <c:pt idx="199">
                  <c:v>32.375031776938698</c:v>
                </c:pt>
                <c:pt idx="200">
                  <c:v>31.348229875906998</c:v>
                </c:pt>
                <c:pt idx="201">
                  <c:v>33.064321299642003</c:v>
                </c:pt>
                <c:pt idx="202">
                  <c:v>29.176925185875799</c:v>
                </c:pt>
                <c:pt idx="203">
                  <c:v>29.286149985852202</c:v>
                </c:pt>
                <c:pt idx="204">
                  <c:v>29.9207872430664</c:v>
                </c:pt>
                <c:pt idx="205">
                  <c:v>30.524978683565799</c:v>
                </c:pt>
                <c:pt idx="207">
                  <c:v>42.299311404263001</c:v>
                </c:pt>
                <c:pt idx="208">
                  <c:v>29.3940503433472</c:v>
                </c:pt>
                <c:pt idx="209">
                  <c:v>31.007949693981001</c:v>
                </c:pt>
                <c:pt idx="210">
                  <c:v>32.479468782228402</c:v>
                </c:pt>
                <c:pt idx="211">
                  <c:v>32.647633321142003</c:v>
                </c:pt>
                <c:pt idx="212">
                  <c:v>25.3368071222312</c:v>
                </c:pt>
                <c:pt idx="213">
                  <c:v>23.070166441164901</c:v>
                </c:pt>
                <c:pt idx="214">
                  <c:v>25.633505238629599</c:v>
                </c:pt>
                <c:pt idx="215">
                  <c:v>25.977970551849602</c:v>
                </c:pt>
                <c:pt idx="216">
                  <c:v>26.9466823796919</c:v>
                </c:pt>
                <c:pt idx="217">
                  <c:v>27.890543083260301</c:v>
                </c:pt>
                <c:pt idx="218">
                  <c:v>25.9467936003938</c:v>
                </c:pt>
                <c:pt idx="219">
                  <c:v>26.0039645857096</c:v>
                </c:pt>
                <c:pt idx="220">
                  <c:v>33.159125854679999</c:v>
                </c:pt>
                <c:pt idx="221">
                  <c:v>33.754091851794698</c:v>
                </c:pt>
                <c:pt idx="222">
                  <c:v>31.312227614250599</c:v>
                </c:pt>
                <c:pt idx="223">
                  <c:v>31.347203441340099</c:v>
                </c:pt>
                <c:pt idx="224">
                  <c:v>32.623271705414602</c:v>
                </c:pt>
                <c:pt idx="225">
                  <c:v>32.4672968190444</c:v>
                </c:pt>
                <c:pt idx="226">
                  <c:v>35.814302971605301</c:v>
                </c:pt>
                <c:pt idx="227">
                  <c:v>35.503261487392997</c:v>
                </c:pt>
                <c:pt idx="228">
                  <c:v>39.002472639569604</c:v>
                </c:pt>
                <c:pt idx="229">
                  <c:v>38.712037661512603</c:v>
                </c:pt>
                <c:pt idx="232">
                  <c:v>29.102274481491701</c:v>
                </c:pt>
                <c:pt idx="233">
                  <c:v>29.157993601109901</c:v>
                </c:pt>
                <c:pt idx="234">
                  <c:v>38.506189527080799</c:v>
                </c:pt>
                <c:pt idx="235">
                  <c:v>38.589484395040401</c:v>
                </c:pt>
                <c:pt idx="236">
                  <c:v>40.490770732350398</c:v>
                </c:pt>
                <c:pt idx="237">
                  <c:v>39.569589769058602</c:v>
                </c:pt>
                <c:pt idx="238">
                  <c:v>36.003406748661803</c:v>
                </c:pt>
                <c:pt idx="239">
                  <c:v>36.201603339345603</c:v>
                </c:pt>
                <c:pt idx="240">
                  <c:v>24.0252484114108</c:v>
                </c:pt>
                <c:pt idx="241">
                  <c:v>24.078968725197601</c:v>
                </c:pt>
                <c:pt idx="244">
                  <c:v>28.304053296508101</c:v>
                </c:pt>
                <c:pt idx="245">
                  <c:v>28.276134649029501</c:v>
                </c:pt>
                <c:pt idx="246">
                  <c:v>34.542520678124802</c:v>
                </c:pt>
                <c:pt idx="247">
                  <c:v>34.026848676339199</c:v>
                </c:pt>
                <c:pt idx="248">
                  <c:v>26.414609543677798</c:v>
                </c:pt>
                <c:pt idx="249">
                  <c:v>26.5620604302892</c:v>
                </c:pt>
                <c:pt idx="250">
                  <c:v>31.662107780936701</c:v>
                </c:pt>
                <c:pt idx="251">
                  <c:v>32.354477475318802</c:v>
                </c:pt>
                <c:pt idx="252">
                  <c:v>32.253609359245303</c:v>
                </c:pt>
                <c:pt idx="253">
                  <c:v>35.267707424927799</c:v>
                </c:pt>
                <c:pt idx="254">
                  <c:v>35.9447002900962</c:v>
                </c:pt>
                <c:pt idx="255">
                  <c:v>35.193381609926497</c:v>
                </c:pt>
                <c:pt idx="256">
                  <c:v>33.890509297062103</c:v>
                </c:pt>
                <c:pt idx="257">
                  <c:v>30.8972954762149</c:v>
                </c:pt>
                <c:pt idx="258">
                  <c:v>31.926000123140799</c:v>
                </c:pt>
                <c:pt idx="259">
                  <c:v>32.504400917940302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3B-4BB5-B398-297ACEB21265}"/>
            </c:ext>
          </c:extLst>
        </c:ser>
        <c:ser>
          <c:idx val="1"/>
          <c:order val="1"/>
          <c:tx>
            <c:v>N1 - Mutation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backward val="10"/>
            <c:dispRSqr val="1"/>
            <c:dispEq val="1"/>
            <c:trendlineLbl>
              <c:layout>
                <c:manualLayout>
                  <c:x val="-3.6823799288145213E-2"/>
                  <c:y val="0.278566617528973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92D050"/>
                        </a:solidFill>
                      </a:rPr>
                      <a:t>y = 0.0948x + 31.833</a:t>
                    </a:r>
                    <a:br>
                      <a:rPr lang="en-US" baseline="0">
                        <a:solidFill>
                          <a:srgbClr val="92D050"/>
                        </a:solidFill>
                      </a:rPr>
                    </a:br>
                    <a:r>
                      <a:rPr lang="en-US" baseline="0">
                        <a:solidFill>
                          <a:srgbClr val="92D050"/>
                        </a:solidFill>
                      </a:rPr>
                      <a:t>R² = 0.0056</a:t>
                    </a:r>
                    <a:endParaRPr lang="en-US">
                      <a:solidFill>
                        <a:srgbClr val="92D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E484K!$B$2:$B$261</c:f>
              <c:numCache>
                <c:formatCode>###0.00;\-###0.00</c:formatCode>
                <c:ptCount val="260"/>
                <c:pt idx="0">
                  <c:v>22.761662485092899</c:v>
                </c:pt>
                <c:pt idx="1">
                  <c:v>23.0403451401321</c:v>
                </c:pt>
                <c:pt idx="2">
                  <c:v>22.6311152773293</c:v>
                </c:pt>
                <c:pt idx="3">
                  <c:v>23.151842481529599</c:v>
                </c:pt>
                <c:pt idx="4">
                  <c:v>25.217980699036801</c:v>
                </c:pt>
                <c:pt idx="5">
                  <c:v>25.145706396043199</c:v>
                </c:pt>
                <c:pt idx="7">
                  <c:v>25.8006453762642</c:v>
                </c:pt>
                <c:pt idx="8">
                  <c:v>19.076464784271899</c:v>
                </c:pt>
                <c:pt idx="9">
                  <c:v>19.040304252133499</c:v>
                </c:pt>
                <c:pt idx="10">
                  <c:v>18.165658659241998</c:v>
                </c:pt>
                <c:pt idx="11">
                  <c:v>17.507444746415199</c:v>
                </c:pt>
                <c:pt idx="12">
                  <c:v>21.294388143140502</c:v>
                </c:pt>
                <c:pt idx="13">
                  <c:v>22.444155572596902</c:v>
                </c:pt>
                <c:pt idx="14">
                  <c:v>21.442481808028798</c:v>
                </c:pt>
                <c:pt idx="15">
                  <c:v>21.490798947176401</c:v>
                </c:pt>
                <c:pt idx="16">
                  <c:v>21.9009768945592</c:v>
                </c:pt>
                <c:pt idx="17">
                  <c:v>21.1620228951112</c:v>
                </c:pt>
                <c:pt idx="18">
                  <c:v>29.015960516035001</c:v>
                </c:pt>
                <c:pt idx="19">
                  <c:v>28.944263998146699</c:v>
                </c:pt>
                <c:pt idx="20">
                  <c:v>24.4029902337161</c:v>
                </c:pt>
                <c:pt idx="21">
                  <c:v>24.522231196725201</c:v>
                </c:pt>
                <c:pt idx="22">
                  <c:v>23.695317964706099</c:v>
                </c:pt>
                <c:pt idx="23">
                  <c:v>23.010361998824401</c:v>
                </c:pt>
                <c:pt idx="24">
                  <c:v>23.361913698045502</c:v>
                </c:pt>
                <c:pt idx="25">
                  <c:v>23.520041198937299</c:v>
                </c:pt>
                <c:pt idx="26">
                  <c:v>26.7360577795674</c:v>
                </c:pt>
                <c:pt idx="27">
                  <c:v>27.430242505746001</c:v>
                </c:pt>
                <c:pt idx="28">
                  <c:v>16.9425051153606</c:v>
                </c:pt>
                <c:pt idx="29">
                  <c:v>17.432764640340299</c:v>
                </c:pt>
                <c:pt idx="30">
                  <c:v>22.418670544068402</c:v>
                </c:pt>
                <c:pt idx="31">
                  <c:v>22.864634245283501</c:v>
                </c:pt>
                <c:pt idx="32">
                  <c:v>22.458124747895301</c:v>
                </c:pt>
                <c:pt idx="33">
                  <c:v>22.347288348178399</c:v>
                </c:pt>
                <c:pt idx="34">
                  <c:v>26.418175879619501</c:v>
                </c:pt>
                <c:pt idx="35">
                  <c:v>26.350540635006901</c:v>
                </c:pt>
                <c:pt idx="36">
                  <c:v>19.363476299215101</c:v>
                </c:pt>
                <c:pt idx="37">
                  <c:v>19.1336564450704</c:v>
                </c:pt>
                <c:pt idx="38">
                  <c:v>25.467851734997101</c:v>
                </c:pt>
                <c:pt idx="39">
                  <c:v>23.184149428668501</c:v>
                </c:pt>
                <c:pt idx="40">
                  <c:v>16.692285531095099</c:v>
                </c:pt>
                <c:pt idx="41">
                  <c:v>16.446946702879998</c:v>
                </c:pt>
                <c:pt idx="42">
                  <c:v>19.706997773110199</c:v>
                </c:pt>
                <c:pt idx="43">
                  <c:v>18.517112948155201</c:v>
                </c:pt>
                <c:pt idx="44">
                  <c:v>23.3599996113023</c:v>
                </c:pt>
                <c:pt idx="45">
                  <c:v>23.246918345970801</c:v>
                </c:pt>
                <c:pt idx="46">
                  <c:v>30.758599583631199</c:v>
                </c:pt>
                <c:pt idx="47">
                  <c:v>26.079110591737201</c:v>
                </c:pt>
                <c:pt idx="48">
                  <c:v>18.488861580338298</c:v>
                </c:pt>
                <c:pt idx="49">
                  <c:v>18.610926782503999</c:v>
                </c:pt>
                <c:pt idx="50">
                  <c:v>23.144928661887398</c:v>
                </c:pt>
                <c:pt idx="51">
                  <c:v>23.390588397390001</c:v>
                </c:pt>
                <c:pt idx="52">
                  <c:v>22.259383948586301</c:v>
                </c:pt>
                <c:pt idx="53">
                  <c:v>22.029813425653401</c:v>
                </c:pt>
                <c:pt idx="54">
                  <c:v>27.403675624767001</c:v>
                </c:pt>
                <c:pt idx="55">
                  <c:v>26.717783302219502</c:v>
                </c:pt>
                <c:pt idx="56">
                  <c:v>22.2873807574701</c:v>
                </c:pt>
                <c:pt idx="57">
                  <c:v>21.630012492092199</c:v>
                </c:pt>
                <c:pt idx="58">
                  <c:v>23.846687903998902</c:v>
                </c:pt>
                <c:pt idx="59">
                  <c:v>22.174412174935899</c:v>
                </c:pt>
                <c:pt idx="60">
                  <c:v>26.1550427727095</c:v>
                </c:pt>
                <c:pt idx="61">
                  <c:v>26.201559871407898</c:v>
                </c:pt>
                <c:pt idx="62">
                  <c:v>20.557885088195199</c:v>
                </c:pt>
                <c:pt idx="63">
                  <c:v>20.107805796138901</c:v>
                </c:pt>
                <c:pt idx="64">
                  <c:v>24.283481902290301</c:v>
                </c:pt>
                <c:pt idx="65">
                  <c:v>24.284933714487401</c:v>
                </c:pt>
                <c:pt idx="66">
                  <c:v>26.034352122446499</c:v>
                </c:pt>
                <c:pt idx="67">
                  <c:v>26.2436326403067</c:v>
                </c:pt>
                <c:pt idx="68">
                  <c:v>34.6001632887249</c:v>
                </c:pt>
                <c:pt idx="69">
                  <c:v>43.833524337535302</c:v>
                </c:pt>
                <c:pt idx="70">
                  <c:v>22.5704778292253</c:v>
                </c:pt>
                <c:pt idx="71">
                  <c:v>22.597116271286399</c:v>
                </c:pt>
                <c:pt idx="72">
                  <c:v>21.153089500518099</c:v>
                </c:pt>
                <c:pt idx="73">
                  <c:v>20.978773694749901</c:v>
                </c:pt>
                <c:pt idx="74">
                  <c:v>19.928042412199101</c:v>
                </c:pt>
                <c:pt idx="75">
                  <c:v>20.655949282774099</c:v>
                </c:pt>
                <c:pt idx="76">
                  <c:v>24.4260824592101</c:v>
                </c:pt>
                <c:pt idx="77">
                  <c:v>24.267495861023502</c:v>
                </c:pt>
                <c:pt idx="78">
                  <c:v>18.729802048143501</c:v>
                </c:pt>
                <c:pt idx="79">
                  <c:v>20.014209418511101</c:v>
                </c:pt>
                <c:pt idx="80">
                  <c:v>24.297479023374802</c:v>
                </c:pt>
                <c:pt idx="81">
                  <c:v>24.932367806090099</c:v>
                </c:pt>
                <c:pt idx="82">
                  <c:v>16.396858316696299</c:v>
                </c:pt>
                <c:pt idx="83">
                  <c:v>16.900375814960999</c:v>
                </c:pt>
                <c:pt idx="84">
                  <c:v>26.5268649467655</c:v>
                </c:pt>
                <c:pt idx="85">
                  <c:v>26.855060673226099</c:v>
                </c:pt>
                <c:pt idx="86">
                  <c:v>21.401314913404502</c:v>
                </c:pt>
                <c:pt idx="87">
                  <c:v>18.759902942921599</c:v>
                </c:pt>
                <c:pt idx="88">
                  <c:v>26.8830792559325</c:v>
                </c:pt>
                <c:pt idx="89">
                  <c:v>25.4372787396189</c:v>
                </c:pt>
                <c:pt idx="90">
                  <c:v>26.772215063753499</c:v>
                </c:pt>
                <c:pt idx="91">
                  <c:v>27.220593495546002</c:v>
                </c:pt>
                <c:pt idx="92">
                  <c:v>29.507970334684401</c:v>
                </c:pt>
                <c:pt idx="93">
                  <c:v>29.833266409299998</c:v>
                </c:pt>
                <c:pt idx="94">
                  <c:v>21.559863519598601</c:v>
                </c:pt>
                <c:pt idx="95">
                  <c:v>20.898863956881002</c:v>
                </c:pt>
                <c:pt idx="96">
                  <c:v>23.734079853301601</c:v>
                </c:pt>
                <c:pt idx="97">
                  <c:v>23.925490084601499</c:v>
                </c:pt>
                <c:pt idx="98">
                  <c:v>16.2136334810737</c:v>
                </c:pt>
                <c:pt idx="99">
                  <c:v>17.491017674880901</c:v>
                </c:pt>
                <c:pt idx="100">
                  <c:v>29.1239029984052</c:v>
                </c:pt>
                <c:pt idx="101">
                  <c:v>28.167651784226599</c:v>
                </c:pt>
                <c:pt idx="102">
                  <c:v>18.1749008751307</c:v>
                </c:pt>
                <c:pt idx="103">
                  <c:v>17.1281692393251</c:v>
                </c:pt>
                <c:pt idx="104">
                  <c:v>26.496914779722399</c:v>
                </c:pt>
                <c:pt idx="105">
                  <c:v>26.764160102233198</c:v>
                </c:pt>
                <c:pt idx="106">
                  <c:v>21.390464362741898</c:v>
                </c:pt>
                <c:pt idx="107">
                  <c:v>21.692722912491799</c:v>
                </c:pt>
                <c:pt idx="108">
                  <c:v>18.369605737622599</c:v>
                </c:pt>
                <c:pt idx="109">
                  <c:v>18.677258150385398</c:v>
                </c:pt>
                <c:pt idx="110">
                  <c:v>16.919554191469899</c:v>
                </c:pt>
                <c:pt idx="111">
                  <c:v>17.138962175711999</c:v>
                </c:pt>
                <c:pt idx="112">
                  <c:v>24.499725052975801</c:v>
                </c:pt>
                <c:pt idx="113">
                  <c:v>23.912571155378199</c:v>
                </c:pt>
                <c:pt idx="114">
                  <c:v>19.792342082371299</c:v>
                </c:pt>
                <c:pt idx="115">
                  <c:v>17.8765508943283</c:v>
                </c:pt>
                <c:pt idx="116">
                  <c:v>23.387468318591299</c:v>
                </c:pt>
                <c:pt idx="117">
                  <c:v>23.104805844434001</c:v>
                </c:pt>
                <c:pt idx="118">
                  <c:v>24.2545987188455</c:v>
                </c:pt>
                <c:pt idx="119">
                  <c:v>24.093020848246301</c:v>
                </c:pt>
                <c:pt idx="120">
                  <c:v>24.247174635537998</c:v>
                </c:pt>
                <c:pt idx="121">
                  <c:v>25.090636872795699</c:v>
                </c:pt>
                <c:pt idx="122">
                  <c:v>27.0279792811966</c:v>
                </c:pt>
                <c:pt idx="123">
                  <c:v>25.775022711372301</c:v>
                </c:pt>
                <c:pt idx="124">
                  <c:v>26.007173340649501</c:v>
                </c:pt>
                <c:pt idx="125">
                  <c:v>25.420900744998601</c:v>
                </c:pt>
                <c:pt idx="126">
                  <c:v>20.5446732268597</c:v>
                </c:pt>
                <c:pt idx="127">
                  <c:v>19.658401816718001</c:v>
                </c:pt>
                <c:pt idx="128">
                  <c:v>26.417032813331002</c:v>
                </c:pt>
                <c:pt idx="129">
                  <c:v>26.250638981964801</c:v>
                </c:pt>
                <c:pt idx="130">
                  <c:v>27.1259536820573</c:v>
                </c:pt>
                <c:pt idx="131">
                  <c:v>28.339328243245198</c:v>
                </c:pt>
                <c:pt idx="132">
                  <c:v>23.835516526728298</c:v>
                </c:pt>
                <c:pt idx="133">
                  <c:v>24.064266634971201</c:v>
                </c:pt>
                <c:pt idx="134">
                  <c:v>23.6141115287475</c:v>
                </c:pt>
                <c:pt idx="135">
                  <c:v>23.553087268938299</c:v>
                </c:pt>
                <c:pt idx="136">
                  <c:v>30.003103756224402</c:v>
                </c:pt>
                <c:pt idx="137">
                  <c:v>28.444415595736299</c:v>
                </c:pt>
                <c:pt idx="138">
                  <c:v>20.555971626824199</c:v>
                </c:pt>
                <c:pt idx="139">
                  <c:v>20.519724334242401</c:v>
                </c:pt>
                <c:pt idx="140">
                  <c:v>25.034874935874299</c:v>
                </c:pt>
                <c:pt idx="141">
                  <c:v>22.933536431611699</c:v>
                </c:pt>
                <c:pt idx="142">
                  <c:v>22.287099391486201</c:v>
                </c:pt>
                <c:pt idx="143">
                  <c:v>21.763322556917501</c:v>
                </c:pt>
                <c:pt idx="144">
                  <c:v>24.0807362119956</c:v>
                </c:pt>
                <c:pt idx="145">
                  <c:v>23.305426657821801</c:v>
                </c:pt>
                <c:pt idx="146">
                  <c:v>23.068263928177299</c:v>
                </c:pt>
                <c:pt idx="147">
                  <c:v>23.334005386994001</c:v>
                </c:pt>
                <c:pt idx="148">
                  <c:v>29.8592139613984</c:v>
                </c:pt>
                <c:pt idx="149">
                  <c:v>27.244715516157498</c:v>
                </c:pt>
                <c:pt idx="150">
                  <c:v>25.999849821945801</c:v>
                </c:pt>
                <c:pt idx="151">
                  <c:v>26.830269873228598</c:v>
                </c:pt>
                <c:pt idx="152">
                  <c:v>23.161055234189199</c:v>
                </c:pt>
                <c:pt idx="153">
                  <c:v>22.7541303152728</c:v>
                </c:pt>
                <c:pt idx="154">
                  <c:v>27.500432911717802</c:v>
                </c:pt>
                <c:pt idx="155">
                  <c:v>25.735528904257698</c:v>
                </c:pt>
                <c:pt idx="156">
                  <c:v>19.128879728179701</c:v>
                </c:pt>
                <c:pt idx="157">
                  <c:v>18.643084980762801</c:v>
                </c:pt>
                <c:pt idx="158">
                  <c:v>27.920261476371401</c:v>
                </c:pt>
                <c:pt idx="159">
                  <c:v>27.060683231283001</c:v>
                </c:pt>
                <c:pt idx="160">
                  <c:v>16.1916525136911</c:v>
                </c:pt>
                <c:pt idx="161">
                  <c:v>15.561252165590099</c:v>
                </c:pt>
                <c:pt idx="162">
                  <c:v>27.067145621391699</c:v>
                </c:pt>
                <c:pt idx="163">
                  <c:v>27.137251236869201</c:v>
                </c:pt>
                <c:pt idx="164">
                  <c:v>29.148455648265099</c:v>
                </c:pt>
                <c:pt idx="165">
                  <c:v>27.168026848364601</c:v>
                </c:pt>
                <c:pt idx="166">
                  <c:v>27.631667088037201</c:v>
                </c:pt>
                <c:pt idx="167">
                  <c:v>27.4879256113812</c:v>
                </c:pt>
                <c:pt idx="168">
                  <c:v>27.278848231704099</c:v>
                </c:pt>
                <c:pt idx="169">
                  <c:v>28.302908322927301</c:v>
                </c:pt>
                <c:pt idx="170">
                  <c:v>25.5603033892524</c:v>
                </c:pt>
                <c:pt idx="171">
                  <c:v>25.3241142256296</c:v>
                </c:pt>
                <c:pt idx="172">
                  <c:v>26.692244900496501</c:v>
                </c:pt>
                <c:pt idx="173">
                  <c:v>25.5775828879671</c:v>
                </c:pt>
                <c:pt idx="174">
                  <c:v>26.133998441706002</c:v>
                </c:pt>
                <c:pt idx="175">
                  <c:v>26.760476662748701</c:v>
                </c:pt>
                <c:pt idx="176">
                  <c:v>22.520660864570999</c:v>
                </c:pt>
                <c:pt idx="177">
                  <c:v>23.026788375586701</c:v>
                </c:pt>
                <c:pt idx="178">
                  <c:v>16.973468366883299</c:v>
                </c:pt>
                <c:pt idx="179">
                  <c:v>17.468997643414301</c:v>
                </c:pt>
                <c:pt idx="180">
                  <c:v>24.453200282611501</c:v>
                </c:pt>
                <c:pt idx="181">
                  <c:v>24.348361085356</c:v>
                </c:pt>
                <c:pt idx="182">
                  <c:v>28.1684325043725</c:v>
                </c:pt>
                <c:pt idx="183">
                  <c:v>27.6733547776353</c:v>
                </c:pt>
                <c:pt idx="184">
                  <c:v>17.6726295176808</c:v>
                </c:pt>
                <c:pt idx="185">
                  <c:v>18.789990394816201</c:v>
                </c:pt>
                <c:pt idx="186">
                  <c:v>21.060231297074498</c:v>
                </c:pt>
                <c:pt idx="187">
                  <c:v>24.012753853316902</c:v>
                </c:pt>
                <c:pt idx="188">
                  <c:v>22.3635733331433</c:v>
                </c:pt>
                <c:pt idx="189">
                  <c:v>22.502013610773002</c:v>
                </c:pt>
                <c:pt idx="190">
                  <c:v>25.183735369251998</c:v>
                </c:pt>
                <c:pt idx="191">
                  <c:v>26.0720077526898</c:v>
                </c:pt>
                <c:pt idx="192">
                  <c:v>19.181346757658702</c:v>
                </c:pt>
                <c:pt idx="193">
                  <c:v>17.372042783585201</c:v>
                </c:pt>
                <c:pt idx="196">
                  <c:v>11.8785138222618</c:v>
                </c:pt>
                <c:pt idx="197">
                  <c:v>13.2112028506321</c:v>
                </c:pt>
                <c:pt idx="198">
                  <c:v>21.732483854325601</c:v>
                </c:pt>
                <c:pt idx="199">
                  <c:v>22.548202984617198</c:v>
                </c:pt>
                <c:pt idx="200">
                  <c:v>21.043911246703701</c:v>
                </c:pt>
                <c:pt idx="201">
                  <c:v>19.5685479628468</c:v>
                </c:pt>
                <c:pt idx="202">
                  <c:v>17.7530563524187</c:v>
                </c:pt>
                <c:pt idx="203">
                  <c:v>17.916742923402602</c:v>
                </c:pt>
                <c:pt idx="204">
                  <c:v>19.1373916005594</c:v>
                </c:pt>
                <c:pt idx="205">
                  <c:v>19.333444033177202</c:v>
                </c:pt>
                <c:pt idx="207">
                  <c:v>32.0332936443804</c:v>
                </c:pt>
                <c:pt idx="208">
                  <c:v>17.644288847859801</c:v>
                </c:pt>
                <c:pt idx="209">
                  <c:v>17.638505873794799</c:v>
                </c:pt>
                <c:pt idx="210">
                  <c:v>22.392307191514099</c:v>
                </c:pt>
                <c:pt idx="211">
                  <c:v>21.437434973632701</c:v>
                </c:pt>
                <c:pt idx="212">
                  <c:v>11.4087331981587</c:v>
                </c:pt>
                <c:pt idx="213">
                  <c:v>11.045207587615</c:v>
                </c:pt>
                <c:pt idx="214">
                  <c:v>15.9778638465386</c:v>
                </c:pt>
                <c:pt idx="215">
                  <c:v>14.4958064638276</c:v>
                </c:pt>
                <c:pt idx="216">
                  <c:v>17.021725676079001</c:v>
                </c:pt>
                <c:pt idx="217">
                  <c:v>16.7811208411607</c:v>
                </c:pt>
                <c:pt idx="218">
                  <c:v>16.036686894353299</c:v>
                </c:pt>
                <c:pt idx="219">
                  <c:v>17.460296942762401</c:v>
                </c:pt>
                <c:pt idx="220">
                  <c:v>23.628712577791799</c:v>
                </c:pt>
                <c:pt idx="221">
                  <c:v>23.262269708835699</c:v>
                </c:pt>
                <c:pt idx="222">
                  <c:v>20.093635808181201</c:v>
                </c:pt>
                <c:pt idx="223">
                  <c:v>18.733544236419402</c:v>
                </c:pt>
                <c:pt idx="224">
                  <c:v>23.886729228720402</c:v>
                </c:pt>
                <c:pt idx="225">
                  <c:v>22.725348870259101</c:v>
                </c:pt>
                <c:pt idx="226">
                  <c:v>28.994383737691201</c:v>
                </c:pt>
                <c:pt idx="227">
                  <c:v>28.9593408980239</c:v>
                </c:pt>
                <c:pt idx="228">
                  <c:v>29.8829550914583</c:v>
                </c:pt>
                <c:pt idx="229">
                  <c:v>29.360477855461401</c:v>
                </c:pt>
                <c:pt idx="232">
                  <c:v>17.4077870852926</c:v>
                </c:pt>
                <c:pt idx="233">
                  <c:v>17.875282646552101</c:v>
                </c:pt>
                <c:pt idx="234">
                  <c:v>26.442482363043101</c:v>
                </c:pt>
                <c:pt idx="235">
                  <c:v>27.891559394228999</c:v>
                </c:pt>
                <c:pt idx="236">
                  <c:v>29.663062264739398</c:v>
                </c:pt>
                <c:pt idx="237">
                  <c:v>28.396719915210198</c:v>
                </c:pt>
                <c:pt idx="238">
                  <c:v>23.541959516883399</c:v>
                </c:pt>
                <c:pt idx="239">
                  <c:v>23.5010330449077</c:v>
                </c:pt>
                <c:pt idx="240">
                  <c:v>11.574890226012201</c:v>
                </c:pt>
                <c:pt idx="241">
                  <c:v>12.4051729856125</c:v>
                </c:pt>
                <c:pt idx="242">
                  <c:v>37.014752690882297</c:v>
                </c:pt>
                <c:pt idx="243">
                  <c:v>35.994602538662697</c:v>
                </c:pt>
                <c:pt idx="244">
                  <c:v>16.279459380080599</c:v>
                </c:pt>
                <c:pt idx="245">
                  <c:v>16.109154306588799</c:v>
                </c:pt>
                <c:pt idx="246">
                  <c:v>24.5505511805815</c:v>
                </c:pt>
                <c:pt idx="247">
                  <c:v>24.392912481814299</c:v>
                </c:pt>
                <c:pt idx="248">
                  <c:v>15.3464745850252</c:v>
                </c:pt>
                <c:pt idx="249">
                  <c:v>15.5628613433135</c:v>
                </c:pt>
                <c:pt idx="250">
                  <c:v>20.808719953349101</c:v>
                </c:pt>
                <c:pt idx="251">
                  <c:v>21.173456964136601</c:v>
                </c:pt>
                <c:pt idx="252">
                  <c:v>25.803657926778499</c:v>
                </c:pt>
                <c:pt idx="253">
                  <c:v>25.922853149313401</c:v>
                </c:pt>
                <c:pt idx="254">
                  <c:v>21.687398823455801</c:v>
                </c:pt>
                <c:pt idx="255">
                  <c:v>18.377256711026401</c:v>
                </c:pt>
                <c:pt idx="256">
                  <c:v>17.064509978534701</c:v>
                </c:pt>
                <c:pt idx="257">
                  <c:v>17.257857463701299</c:v>
                </c:pt>
                <c:pt idx="258">
                  <c:v>21.002860301597899</c:v>
                </c:pt>
                <c:pt idx="259">
                  <c:v>21.112388836104099</c:v>
                </c:pt>
              </c:numCache>
            </c:numRef>
          </c:xVal>
          <c:yVal>
            <c:numRef>
              <c:f>E484K!$D$2:$D$261</c:f>
              <c:numCache>
                <c:formatCode>###0.00;\-###0.00</c:formatCode>
                <c:ptCount val="260"/>
                <c:pt idx="1">
                  <c:v>38.049940231516601</c:v>
                </c:pt>
                <c:pt idx="3">
                  <c:v>37.817527243098198</c:v>
                </c:pt>
                <c:pt idx="5">
                  <c:v>41.028303465652698</c:v>
                </c:pt>
                <c:pt idx="9">
                  <c:v>33.740034722058503</c:v>
                </c:pt>
                <c:pt idx="11">
                  <c:v>32.2467335281384</c:v>
                </c:pt>
                <c:pt idx="12">
                  <c:v>38.370719030189299</c:v>
                </c:pt>
                <c:pt idx="13">
                  <c:v>36.147850473663603</c:v>
                </c:pt>
                <c:pt idx="14">
                  <c:v>35.621323407536501</c:v>
                </c:pt>
                <c:pt idx="15">
                  <c:v>35.235279439926401</c:v>
                </c:pt>
                <c:pt idx="17">
                  <c:v>32.346896685775597</c:v>
                </c:pt>
                <c:pt idx="18">
                  <c:v>39.1083043947744</c:v>
                </c:pt>
                <c:pt idx="19">
                  <c:v>38.808774612174602</c:v>
                </c:pt>
                <c:pt idx="20">
                  <c:v>37.804224587142897</c:v>
                </c:pt>
                <c:pt idx="21">
                  <c:v>37.687191318770097</c:v>
                </c:pt>
                <c:pt idx="22">
                  <c:v>36.789481175020597</c:v>
                </c:pt>
                <c:pt idx="23">
                  <c:v>34.445521698617902</c:v>
                </c:pt>
                <c:pt idx="24">
                  <c:v>37.304843904866303</c:v>
                </c:pt>
                <c:pt idx="25">
                  <c:v>38.2404737144116</c:v>
                </c:pt>
                <c:pt idx="26">
                  <c:v>38.723238916989999</c:v>
                </c:pt>
                <c:pt idx="27">
                  <c:v>38.595348394389703</c:v>
                </c:pt>
                <c:pt idx="28">
                  <c:v>31.9681239295331</c:v>
                </c:pt>
                <c:pt idx="29">
                  <c:v>30.882079016426299</c:v>
                </c:pt>
                <c:pt idx="30">
                  <c:v>35.3579453709701</c:v>
                </c:pt>
                <c:pt idx="31">
                  <c:v>35.368529932110697</c:v>
                </c:pt>
                <c:pt idx="32">
                  <c:v>35.118512956154902</c:v>
                </c:pt>
                <c:pt idx="33">
                  <c:v>35.579404989518302</c:v>
                </c:pt>
                <c:pt idx="34">
                  <c:v>35.728237009841202</c:v>
                </c:pt>
                <c:pt idx="35">
                  <c:v>36.400689603534602</c:v>
                </c:pt>
                <c:pt idx="36">
                  <c:v>34.283143240757802</c:v>
                </c:pt>
                <c:pt idx="37">
                  <c:v>34.300499733126401</c:v>
                </c:pt>
                <c:pt idx="38">
                  <c:v>34.710550858054098</c:v>
                </c:pt>
                <c:pt idx="39">
                  <c:v>37.339614573973002</c:v>
                </c:pt>
                <c:pt idx="40">
                  <c:v>32.125878914236303</c:v>
                </c:pt>
                <c:pt idx="41">
                  <c:v>30.695061944617098</c:v>
                </c:pt>
                <c:pt idx="42">
                  <c:v>33.294481557625602</c:v>
                </c:pt>
                <c:pt idx="43">
                  <c:v>33.471614621229101</c:v>
                </c:pt>
                <c:pt idx="44">
                  <c:v>36.4378942788289</c:v>
                </c:pt>
                <c:pt idx="45">
                  <c:v>34.980028357754101</c:v>
                </c:pt>
                <c:pt idx="47">
                  <c:v>39.592068304834797</c:v>
                </c:pt>
                <c:pt idx="48">
                  <c:v>33.310844047412402</c:v>
                </c:pt>
                <c:pt idx="49">
                  <c:v>32.548404572415301</c:v>
                </c:pt>
                <c:pt idx="50">
                  <c:v>33.351694454891998</c:v>
                </c:pt>
                <c:pt idx="51">
                  <c:v>34.732960277746997</c:v>
                </c:pt>
                <c:pt idx="52">
                  <c:v>32.993487914339802</c:v>
                </c:pt>
                <c:pt idx="53">
                  <c:v>35.512685453918301</c:v>
                </c:pt>
                <c:pt idx="54">
                  <c:v>37.221450211819999</c:v>
                </c:pt>
                <c:pt idx="55">
                  <c:v>35.616014065962801</c:v>
                </c:pt>
                <c:pt idx="56">
                  <c:v>36.207785841489397</c:v>
                </c:pt>
                <c:pt idx="57">
                  <c:v>32.154374253974801</c:v>
                </c:pt>
                <c:pt idx="58">
                  <c:v>33.124268613057097</c:v>
                </c:pt>
                <c:pt idx="59">
                  <c:v>32.225233726867103</c:v>
                </c:pt>
                <c:pt idx="60">
                  <c:v>37.157066686252698</c:v>
                </c:pt>
                <c:pt idx="61">
                  <c:v>35.436348936927303</c:v>
                </c:pt>
                <c:pt idx="62">
                  <c:v>34.799765489563399</c:v>
                </c:pt>
                <c:pt idx="63">
                  <c:v>35.366263214273602</c:v>
                </c:pt>
                <c:pt idx="64">
                  <c:v>36.898177794638997</c:v>
                </c:pt>
                <c:pt idx="65">
                  <c:v>37.611178100380499</c:v>
                </c:pt>
                <c:pt idx="66">
                  <c:v>35.914199137762999</c:v>
                </c:pt>
                <c:pt idx="67">
                  <c:v>38.085974545349202</c:v>
                </c:pt>
                <c:pt idx="72">
                  <c:v>37.403237804596799</c:v>
                </c:pt>
                <c:pt idx="73">
                  <c:v>36.610815660789498</c:v>
                </c:pt>
                <c:pt idx="74">
                  <c:v>35.319747537093598</c:v>
                </c:pt>
                <c:pt idx="75">
                  <c:v>34.522637802375698</c:v>
                </c:pt>
                <c:pt idx="76">
                  <c:v>36.066099442439899</c:v>
                </c:pt>
                <c:pt idx="77">
                  <c:v>37.146403205278403</c:v>
                </c:pt>
                <c:pt idx="79">
                  <c:v>33.9790558522729</c:v>
                </c:pt>
                <c:pt idx="80">
                  <c:v>38.1189059557665</c:v>
                </c:pt>
                <c:pt idx="82">
                  <c:v>31.800997890951599</c:v>
                </c:pt>
                <c:pt idx="86">
                  <c:v>23.8427555636165</c:v>
                </c:pt>
                <c:pt idx="87">
                  <c:v>24.910717564126401</c:v>
                </c:pt>
                <c:pt idx="88">
                  <c:v>31.0082801498483</c:v>
                </c:pt>
                <c:pt idx="89">
                  <c:v>30.971939450738901</c:v>
                </c:pt>
                <c:pt idx="90">
                  <c:v>32.467776848169002</c:v>
                </c:pt>
                <c:pt idx="91">
                  <c:v>31.7086449292423</c:v>
                </c:pt>
                <c:pt idx="92">
                  <c:v>33.243873997997397</c:v>
                </c:pt>
                <c:pt idx="93">
                  <c:v>32.032881019961799</c:v>
                </c:pt>
                <c:pt idx="94">
                  <c:v>43.132554859410199</c:v>
                </c:pt>
                <c:pt idx="95">
                  <c:v>39.705748897221198</c:v>
                </c:pt>
                <c:pt idx="98">
                  <c:v>21.0377997141163</c:v>
                </c:pt>
                <c:pt idx="99">
                  <c:v>20.5893055316008</c:v>
                </c:pt>
                <c:pt idx="100">
                  <c:v>33.646645178876099</c:v>
                </c:pt>
                <c:pt idx="101">
                  <c:v>33.822171119932598</c:v>
                </c:pt>
                <c:pt idx="106">
                  <c:v>36.912285572171498</c:v>
                </c:pt>
                <c:pt idx="107">
                  <c:v>40.124922246198302</c:v>
                </c:pt>
                <c:pt idx="108">
                  <c:v>34.953589499294303</c:v>
                </c:pt>
                <c:pt idx="109">
                  <c:v>36.013649733403398</c:v>
                </c:pt>
                <c:pt idx="110">
                  <c:v>21.120120224826699</c:v>
                </c:pt>
                <c:pt idx="111">
                  <c:v>21.111188941107802</c:v>
                </c:pt>
                <c:pt idx="112">
                  <c:v>28.101026092509201</c:v>
                </c:pt>
                <c:pt idx="113">
                  <c:v>28.038765872241999</c:v>
                </c:pt>
                <c:pt idx="114">
                  <c:v>36.324931026286599</c:v>
                </c:pt>
                <c:pt idx="115">
                  <c:v>36.860852749152201</c:v>
                </c:pt>
                <c:pt idx="116">
                  <c:v>30.170626071641198</c:v>
                </c:pt>
                <c:pt idx="117">
                  <c:v>28.280778455019899</c:v>
                </c:pt>
                <c:pt idx="118">
                  <c:v>30.593005241921901</c:v>
                </c:pt>
                <c:pt idx="119">
                  <c:v>30.568162179365</c:v>
                </c:pt>
                <c:pt idx="120">
                  <c:v>28.584362308258601</c:v>
                </c:pt>
                <c:pt idx="121">
                  <c:v>28.680198643386198</c:v>
                </c:pt>
                <c:pt idx="122">
                  <c:v>41.7745400503008</c:v>
                </c:pt>
                <c:pt idx="124">
                  <c:v>43.301568997378901</c:v>
                </c:pt>
                <c:pt idx="125">
                  <c:v>43.672912072167698</c:v>
                </c:pt>
                <c:pt idx="126">
                  <c:v>36.7178083762048</c:v>
                </c:pt>
                <c:pt idx="127">
                  <c:v>36.442967604160003</c:v>
                </c:pt>
                <c:pt idx="128">
                  <c:v>31.010915248830099</c:v>
                </c:pt>
                <c:pt idx="129">
                  <c:v>30.9314111502133</c:v>
                </c:pt>
                <c:pt idx="130">
                  <c:v>32.076731973440602</c:v>
                </c:pt>
                <c:pt idx="131">
                  <c:v>32.402340807275202</c:v>
                </c:pt>
                <c:pt idx="132">
                  <c:v>41.4482362212769</c:v>
                </c:pt>
                <c:pt idx="133">
                  <c:v>38.974574018509699</c:v>
                </c:pt>
                <c:pt idx="134">
                  <c:v>30.830861742727599</c:v>
                </c:pt>
                <c:pt idx="135">
                  <c:v>30.1318931528596</c:v>
                </c:pt>
                <c:pt idx="136">
                  <c:v>35.253549272516899</c:v>
                </c:pt>
                <c:pt idx="137">
                  <c:v>34.279030604501003</c:v>
                </c:pt>
                <c:pt idx="138">
                  <c:v>25.723071532497499</c:v>
                </c:pt>
                <c:pt idx="139">
                  <c:v>25.642350532521</c:v>
                </c:pt>
                <c:pt idx="140">
                  <c:v>43.539572734362402</c:v>
                </c:pt>
                <c:pt idx="141">
                  <c:v>40.032371546477201</c:v>
                </c:pt>
                <c:pt idx="142">
                  <c:v>26.525115565520998</c:v>
                </c:pt>
                <c:pt idx="143">
                  <c:v>26.424546691709299</c:v>
                </c:pt>
                <c:pt idx="144">
                  <c:v>28.0851671505383</c:v>
                </c:pt>
                <c:pt idx="145">
                  <c:v>28.465227007996202</c:v>
                </c:pt>
                <c:pt idx="146">
                  <c:v>27.157198165456801</c:v>
                </c:pt>
                <c:pt idx="147">
                  <c:v>27.101809665338202</c:v>
                </c:pt>
                <c:pt idx="148">
                  <c:v>29.725765713118498</c:v>
                </c:pt>
                <c:pt idx="149">
                  <c:v>32.250157485874702</c:v>
                </c:pt>
                <c:pt idx="150">
                  <c:v>29.129562148600399</c:v>
                </c:pt>
                <c:pt idx="151">
                  <c:v>29.136988674355901</c:v>
                </c:pt>
                <c:pt idx="152">
                  <c:v>29.4566865535594</c:v>
                </c:pt>
                <c:pt idx="153">
                  <c:v>30.626468100710099</c:v>
                </c:pt>
                <c:pt idx="154">
                  <c:v>33.331310290138497</c:v>
                </c:pt>
                <c:pt idx="155">
                  <c:v>32.083789823721197</c:v>
                </c:pt>
                <c:pt idx="156">
                  <c:v>37.070250626944301</c:v>
                </c:pt>
                <c:pt idx="157">
                  <c:v>35.030329586636498</c:v>
                </c:pt>
                <c:pt idx="158">
                  <c:v>30.7866515258515</c:v>
                </c:pt>
                <c:pt idx="159">
                  <c:v>31.1108149857541</c:v>
                </c:pt>
                <c:pt idx="160">
                  <c:v>22.489041689905001</c:v>
                </c:pt>
                <c:pt idx="161">
                  <c:v>22.239840397691001</c:v>
                </c:pt>
                <c:pt idx="162">
                  <c:v>30.282171029073499</c:v>
                </c:pt>
                <c:pt idx="163">
                  <c:v>31.27691036961</c:v>
                </c:pt>
                <c:pt idx="164">
                  <c:v>29.462326981536599</c:v>
                </c:pt>
                <c:pt idx="165">
                  <c:v>29.525269248162601</c:v>
                </c:pt>
                <c:pt idx="166">
                  <c:v>36.765732466574399</c:v>
                </c:pt>
                <c:pt idx="167">
                  <c:v>38.634167839835499</c:v>
                </c:pt>
                <c:pt idx="168">
                  <c:v>29.809167515949799</c:v>
                </c:pt>
                <c:pt idx="169">
                  <c:v>30.4349918754213</c:v>
                </c:pt>
                <c:pt idx="170">
                  <c:v>40.835520616175799</c:v>
                </c:pt>
                <c:pt idx="171">
                  <c:v>39.359936156116497</c:v>
                </c:pt>
                <c:pt idx="172">
                  <c:v>38.501871009988498</c:v>
                </c:pt>
                <c:pt idx="173">
                  <c:v>38.939219907777598</c:v>
                </c:pt>
                <c:pt idx="178">
                  <c:v>23.399411041040601</c:v>
                </c:pt>
                <c:pt idx="179">
                  <c:v>23.207177075382798</c:v>
                </c:pt>
                <c:pt idx="180">
                  <c:v>30.5222743274118</c:v>
                </c:pt>
                <c:pt idx="181">
                  <c:v>30.311889606296301</c:v>
                </c:pt>
                <c:pt idx="182">
                  <c:v>33.518212492284299</c:v>
                </c:pt>
                <c:pt idx="183">
                  <c:v>32.728267689352499</c:v>
                </c:pt>
                <c:pt idx="184">
                  <c:v>25.000475423653398</c:v>
                </c:pt>
                <c:pt idx="185">
                  <c:v>24.099693012747998</c:v>
                </c:pt>
                <c:pt idx="186">
                  <c:v>31.7319339680563</c:v>
                </c:pt>
                <c:pt idx="187">
                  <c:v>30.677161567858501</c:v>
                </c:pt>
                <c:pt idx="189">
                  <c:v>41.4713728707775</c:v>
                </c:pt>
                <c:pt idx="192">
                  <c:v>23.3120809335561</c:v>
                </c:pt>
                <c:pt idx="193">
                  <c:v>23.47707224853</c:v>
                </c:pt>
                <c:pt idx="196">
                  <c:v>37.066121963968797</c:v>
                </c:pt>
                <c:pt idx="197">
                  <c:v>35.688221892699403</c:v>
                </c:pt>
                <c:pt idx="202">
                  <c:v>40.3384409115342</c:v>
                </c:pt>
                <c:pt idx="203">
                  <c:v>39.459448509430402</c:v>
                </c:pt>
                <c:pt idx="204">
                  <c:v>40.988814862114999</c:v>
                </c:pt>
                <c:pt idx="214">
                  <c:v>38.457821112698397</c:v>
                </c:pt>
                <c:pt idx="215">
                  <c:v>44.087225985107203</c:v>
                </c:pt>
                <c:pt idx="216">
                  <c:v>36.9774986597644</c:v>
                </c:pt>
                <c:pt idx="217">
                  <c:v>37.627256517780097</c:v>
                </c:pt>
                <c:pt idx="218">
                  <c:v>37.455619976413999</c:v>
                </c:pt>
                <c:pt idx="219">
                  <c:v>37.944810797104097</c:v>
                </c:pt>
                <c:pt idx="225">
                  <c:v>35.902106574421502</c:v>
                </c:pt>
                <c:pt idx="232">
                  <c:v>43.651445357030497</c:v>
                </c:pt>
                <c:pt idx="240">
                  <c:v>40.917013415406899</c:v>
                </c:pt>
                <c:pt idx="241">
                  <c:v>39.041624758889903</c:v>
                </c:pt>
                <c:pt idx="244">
                  <c:v>40.882079709394901</c:v>
                </c:pt>
                <c:pt idx="245">
                  <c:v>42.601727714556603</c:v>
                </c:pt>
                <c:pt idx="248">
                  <c:v>39.694100723675298</c:v>
                </c:pt>
                <c:pt idx="252">
                  <c:v>44.581333174512402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3B-4BB5-B398-297ACEB2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951664"/>
        <c:axId val="1550953328"/>
      </c:scatterChart>
      <c:valAx>
        <c:axId val="1550951664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N1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953328"/>
        <c:crosses val="autoZero"/>
        <c:crossBetween val="midCat"/>
      </c:valAx>
      <c:valAx>
        <c:axId val="155095332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Allelic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951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9524</xdr:rowOff>
    </xdr:from>
    <xdr:to>
      <xdr:col>19</xdr:col>
      <xdr:colOff>600075</xdr:colOff>
      <xdr:row>26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34392-7460-4EDB-B3A2-011970FE4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</xdr:colOff>
      <xdr:row>30</xdr:row>
      <xdr:rowOff>14286</xdr:rowOff>
    </xdr:from>
    <xdr:to>
      <xdr:col>20</xdr:col>
      <xdr:colOff>0</xdr:colOff>
      <xdr:row>52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84ED8B-628D-42D5-BCEF-590D19A4E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</xdr:colOff>
      <xdr:row>54</xdr:row>
      <xdr:rowOff>179070</xdr:rowOff>
    </xdr:from>
    <xdr:to>
      <xdr:col>20</xdr:col>
      <xdr:colOff>7620</xdr:colOff>
      <xdr:row>77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D47F17-18EE-4103-BEAB-309CD3EBB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579120</xdr:colOff>
      <xdr:row>57</xdr:row>
      <xdr:rowOff>91440</xdr:rowOff>
    </xdr:from>
    <xdr:to>
      <xdr:col>14</xdr:col>
      <xdr:colOff>579120</xdr:colOff>
      <xdr:row>72</xdr:row>
      <xdr:rowOff>91440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12BDDCC-008E-437A-B4B7-03CEA1A7B089}"/>
            </a:ext>
          </a:extLst>
        </xdr:cNvPr>
        <xdr:cNvCxnSpPr/>
      </xdr:nvCxnSpPr>
      <xdr:spPr>
        <a:xfrm>
          <a:off x="10698480" y="10736580"/>
          <a:ext cx="0" cy="279654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0</xdr:rowOff>
    </xdr:from>
    <xdr:to>
      <xdr:col>19</xdr:col>
      <xdr:colOff>600074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56F4CC-6D08-411B-A318-D68D5D189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4761</xdr:colOff>
      <xdr:row>30</xdr:row>
      <xdr:rowOff>9525</xdr:rowOff>
    </xdr:from>
    <xdr:to>
      <xdr:col>20</xdr:col>
      <xdr:colOff>0</xdr:colOff>
      <xdr:row>52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EC185F-7F59-4555-B7B0-F98C15E92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55</xdr:row>
      <xdr:rowOff>3810</xdr:rowOff>
    </xdr:from>
    <xdr:to>
      <xdr:col>20</xdr:col>
      <xdr:colOff>7620</xdr:colOff>
      <xdr:row>77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C6A850-0468-4F12-AD62-32C6B41B8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0.57856</cdr:x>
      <cdr:y>0.11585</cdr:y>
    </cdr:from>
    <cdr:to>
      <cdr:x>0.57856</cdr:x>
      <cdr:y>0.7924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3F36E61-9C66-419F-A3FA-BA5766E37E00}"/>
            </a:ext>
          </a:extLst>
        </cdr:cNvPr>
        <cdr:cNvCxnSpPr/>
      </cdr:nvCxnSpPr>
      <cdr:spPr>
        <a:xfrm xmlns:a="http://schemas.openxmlformats.org/drawingml/2006/main">
          <a:off x="4236720" y="476250"/>
          <a:ext cx="0" cy="27813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5</xdr:row>
      <xdr:rowOff>9525</xdr:rowOff>
    </xdr:from>
    <xdr:to>
      <xdr:col>19</xdr:col>
      <xdr:colOff>600075</xdr:colOff>
      <xdr:row>27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27D2C-96CB-45B1-8211-4AC8A7382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</xdr:colOff>
      <xdr:row>30</xdr:row>
      <xdr:rowOff>4762</xdr:rowOff>
    </xdr:from>
    <xdr:to>
      <xdr:col>19</xdr:col>
      <xdr:colOff>600076</xdr:colOff>
      <xdr:row>52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21B423-2193-474E-9EFD-AF8704394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5</xdr:row>
      <xdr:rowOff>9525</xdr:rowOff>
    </xdr:from>
    <xdr:to>
      <xdr:col>19</xdr:col>
      <xdr:colOff>600075</xdr:colOff>
      <xdr:row>26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2BEDCA-FBFC-4D84-B5EC-D467F7F73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4761</xdr:colOff>
      <xdr:row>30</xdr:row>
      <xdr:rowOff>14287</xdr:rowOff>
    </xdr:from>
    <xdr:to>
      <xdr:col>19</xdr:col>
      <xdr:colOff>600074</xdr:colOff>
      <xdr:row>52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E8A284-8BD3-42F5-B9C1-396918D0A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5</xdr:row>
      <xdr:rowOff>0</xdr:rowOff>
    </xdr:from>
    <xdr:to>
      <xdr:col>20</xdr:col>
      <xdr:colOff>0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EF310A-6019-4E1C-9B91-06CCC3FF1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29</xdr:row>
      <xdr:rowOff>179070</xdr:rowOff>
    </xdr:from>
    <xdr:to>
      <xdr:col>15</xdr:col>
      <xdr:colOff>304800</xdr:colOff>
      <xdr:row>44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F16DE3-E72B-4734-AB85-F358E8F56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5</xdr:row>
      <xdr:rowOff>9525</xdr:rowOff>
    </xdr:from>
    <xdr:to>
      <xdr:col>20</xdr:col>
      <xdr:colOff>0</xdr:colOff>
      <xdr:row>26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C76F6-F881-4BC1-8308-FE381887D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</xdr:colOff>
      <xdr:row>30</xdr:row>
      <xdr:rowOff>14286</xdr:rowOff>
    </xdr:from>
    <xdr:to>
      <xdr:col>19</xdr:col>
      <xdr:colOff>592455</xdr:colOff>
      <xdr:row>51</xdr:row>
      <xdr:rowOff>182879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59E24A-F286-41AD-81B8-F653120E0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8F8E-CF99-4E9D-B40C-441F9FEC66F5}">
  <dimension ref="A1:G261"/>
  <sheetViews>
    <sheetView topLeftCell="B1" workbookViewId="0">
      <selection activeCell="E9" sqref="E9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6.86328125" bestFit="1" customWidth="1"/>
    <col min="5" max="5" width="14.1328125" bestFit="1" customWidth="1"/>
    <col min="6" max="6" width="13.1328125" bestFit="1" customWidth="1"/>
  </cols>
  <sheetData>
    <row r="1" spans="1:7" ht="14.65" thickBot="1" x14ac:dyDescent="0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spans="1:7" x14ac:dyDescent="0.45">
      <c r="A2" s="4" t="s">
        <v>6</v>
      </c>
      <c r="B2" s="5">
        <v>22.761662485092899</v>
      </c>
      <c r="C2" s="13">
        <v>24.963254136702599</v>
      </c>
      <c r="D2" s="14"/>
      <c r="E2" s="13">
        <v>1341.6017563498799</v>
      </c>
      <c r="F2" s="14">
        <v>124.39339875629599</v>
      </c>
      <c r="G2" s="66"/>
    </row>
    <row r="3" spans="1:7" x14ac:dyDescent="0.45">
      <c r="A3" s="4" t="s">
        <v>6</v>
      </c>
      <c r="B3" s="5">
        <v>23.0403451401321</v>
      </c>
      <c r="C3" s="6">
        <v>25.2403738935391</v>
      </c>
      <c r="D3" s="7"/>
      <c r="E3" s="6">
        <v>1253.3709630349399</v>
      </c>
      <c r="F3" s="7">
        <v>57.039147944828997</v>
      </c>
      <c r="G3" s="66"/>
    </row>
    <row r="4" spans="1:7" x14ac:dyDescent="0.45">
      <c r="A4" s="4" t="s">
        <v>7</v>
      </c>
      <c r="B4" s="5">
        <v>22.6311152773293</v>
      </c>
      <c r="C4" s="6">
        <v>24.292692772485999</v>
      </c>
      <c r="D4" s="7"/>
      <c r="E4" s="6">
        <v>1343.45050408316</v>
      </c>
      <c r="F4" s="7">
        <v>66.335943140753898</v>
      </c>
      <c r="G4" s="66"/>
    </row>
    <row r="5" spans="1:7" x14ac:dyDescent="0.45">
      <c r="A5" s="4" t="s">
        <v>7</v>
      </c>
      <c r="B5" s="5">
        <v>23.151842481529599</v>
      </c>
      <c r="C5" s="6">
        <v>24.760839093247501</v>
      </c>
      <c r="D5" s="7"/>
      <c r="E5" s="6">
        <v>1181.4802970486401</v>
      </c>
      <c r="F5" s="7">
        <v>60.9725151773264</v>
      </c>
      <c r="G5" s="66"/>
    </row>
    <row r="6" spans="1:7" x14ac:dyDescent="0.45">
      <c r="A6" s="4" t="s">
        <v>8</v>
      </c>
      <c r="B6" s="5">
        <v>25.217980699036801</v>
      </c>
      <c r="C6" s="6">
        <v>26.648487259994699</v>
      </c>
      <c r="D6" s="7"/>
      <c r="E6" s="6">
        <v>1174.37198970586</v>
      </c>
      <c r="F6" s="7">
        <v>81.766802881010307</v>
      </c>
      <c r="G6" s="66"/>
    </row>
    <row r="7" spans="1:7" x14ac:dyDescent="0.45">
      <c r="A7" s="4" t="s">
        <v>8</v>
      </c>
      <c r="B7" s="5">
        <v>25.145706396043199</v>
      </c>
      <c r="C7" s="6">
        <v>26.511591322859299</v>
      </c>
      <c r="D7" s="7"/>
      <c r="E7" s="6">
        <v>1170.22033244148</v>
      </c>
      <c r="F7" s="7">
        <v>69.169753655806304</v>
      </c>
      <c r="G7" s="66"/>
    </row>
    <row r="8" spans="1:7" x14ac:dyDescent="0.45">
      <c r="A8" s="4" t="s">
        <v>9</v>
      </c>
      <c r="B8" s="5"/>
      <c r="C8" s="6"/>
      <c r="D8" s="7"/>
      <c r="E8" s="6">
        <v>1.5111461091246401</v>
      </c>
      <c r="F8" s="7">
        <v>-1.0389131124711599</v>
      </c>
      <c r="G8" s="66"/>
    </row>
    <row r="9" spans="1:7" x14ac:dyDescent="0.45">
      <c r="A9" s="4" t="s">
        <v>9</v>
      </c>
      <c r="B9" s="5">
        <v>25.8006453762642</v>
      </c>
      <c r="C9" s="6">
        <v>27.207699798178101</v>
      </c>
      <c r="D9" s="7"/>
      <c r="E9" s="6">
        <v>881.50477035529696</v>
      </c>
      <c r="F9" s="7">
        <v>57.6224121102955</v>
      </c>
      <c r="G9" s="66"/>
    </row>
    <row r="10" spans="1:7" x14ac:dyDescent="0.45">
      <c r="A10" s="4" t="s">
        <v>10</v>
      </c>
      <c r="B10" s="5">
        <v>19.076464784271899</v>
      </c>
      <c r="C10" s="6">
        <v>20.3689752974539</v>
      </c>
      <c r="D10" s="7"/>
      <c r="E10" s="6">
        <v>2063.2939982775001</v>
      </c>
      <c r="F10" s="7">
        <v>175.76705819460599</v>
      </c>
      <c r="G10" s="66"/>
    </row>
    <row r="11" spans="1:7" x14ac:dyDescent="0.45">
      <c r="A11" s="4" t="s">
        <v>10</v>
      </c>
      <c r="B11" s="5">
        <v>19.040304252133499</v>
      </c>
      <c r="C11" s="6">
        <v>20.343195893881798</v>
      </c>
      <c r="D11" s="7"/>
      <c r="E11" s="6">
        <v>1932.88422043426</v>
      </c>
      <c r="F11" s="7">
        <v>170.78167665726201</v>
      </c>
      <c r="G11" s="66"/>
    </row>
    <row r="12" spans="1:7" x14ac:dyDescent="0.45">
      <c r="A12" s="4" t="s">
        <v>11</v>
      </c>
      <c r="B12" s="5">
        <v>18.165658659241998</v>
      </c>
      <c r="C12" s="6"/>
      <c r="D12" s="7">
        <v>18.745436952396499</v>
      </c>
      <c r="E12" s="6">
        <v>5.8560666666512597</v>
      </c>
      <c r="F12" s="7">
        <v>3636.24730481405</v>
      </c>
      <c r="G12" s="66"/>
    </row>
    <row r="13" spans="1:7" x14ac:dyDescent="0.45">
      <c r="A13" s="4" t="s">
        <v>11</v>
      </c>
      <c r="B13" s="5">
        <v>17.507444746415199</v>
      </c>
      <c r="C13" s="6"/>
      <c r="D13" s="7">
        <v>18.104185342784302</v>
      </c>
      <c r="E13" s="6">
        <v>3.5148344052408902</v>
      </c>
      <c r="F13" s="7">
        <v>3603.9327045253899</v>
      </c>
      <c r="G13" s="66"/>
    </row>
    <row r="14" spans="1:7" x14ac:dyDescent="0.45">
      <c r="A14" s="4" t="s">
        <v>12</v>
      </c>
      <c r="B14" s="5">
        <v>21.294388143140502</v>
      </c>
      <c r="C14" s="6"/>
      <c r="D14" s="7">
        <v>21.8067534437094</v>
      </c>
      <c r="E14" s="6">
        <v>1.34752756288617</v>
      </c>
      <c r="F14" s="7">
        <v>3266.0088649890399</v>
      </c>
      <c r="G14" s="66"/>
    </row>
    <row r="15" spans="1:7" x14ac:dyDescent="0.45">
      <c r="A15" s="4" t="s">
        <v>12</v>
      </c>
      <c r="B15" s="5">
        <v>22.444155572596902</v>
      </c>
      <c r="C15" s="6"/>
      <c r="D15" s="7">
        <v>23.0646019300512</v>
      </c>
      <c r="E15" s="6">
        <v>-3.3399776626047202</v>
      </c>
      <c r="F15" s="7">
        <v>3171.0126048867301</v>
      </c>
      <c r="G15" s="66"/>
    </row>
    <row r="16" spans="1:7" x14ac:dyDescent="0.45">
      <c r="A16" s="4" t="s">
        <v>13</v>
      </c>
      <c r="B16" s="5">
        <v>21.442481808028798</v>
      </c>
      <c r="C16" s="6">
        <v>22.8461200497688</v>
      </c>
      <c r="D16" s="7"/>
      <c r="E16" s="6">
        <v>1854.358382312</v>
      </c>
      <c r="F16" s="7">
        <v>182.939950064832</v>
      </c>
      <c r="G16" s="66"/>
    </row>
    <row r="17" spans="1:7" x14ac:dyDescent="0.45">
      <c r="A17" s="4" t="s">
        <v>13</v>
      </c>
      <c r="B17" s="5">
        <v>21.490798947176401</v>
      </c>
      <c r="C17" s="6">
        <v>23.0156910447161</v>
      </c>
      <c r="D17" s="7"/>
      <c r="E17" s="6">
        <v>1844.4565210543301</v>
      </c>
      <c r="F17" s="7">
        <v>169.301274040403</v>
      </c>
      <c r="G17" s="66"/>
    </row>
    <row r="18" spans="1:7" x14ac:dyDescent="0.45">
      <c r="A18" s="4" t="s">
        <v>14</v>
      </c>
      <c r="B18" s="5">
        <v>21.9009768945592</v>
      </c>
      <c r="C18" s="6">
        <v>25.5099954795066</v>
      </c>
      <c r="D18" s="7"/>
      <c r="E18" s="6">
        <v>760.04423191410501</v>
      </c>
      <c r="F18" s="7">
        <v>77.329784520350998</v>
      </c>
      <c r="G18" s="66"/>
    </row>
    <row r="19" spans="1:7" x14ac:dyDescent="0.45">
      <c r="A19" s="4" t="s">
        <v>14</v>
      </c>
      <c r="B19" s="5">
        <v>21.1620228951112</v>
      </c>
      <c r="C19" s="6">
        <v>25.1276217092073</v>
      </c>
      <c r="D19" s="7"/>
      <c r="E19" s="6">
        <v>716.15736323893395</v>
      </c>
      <c r="F19" s="7">
        <v>52.223247759703597</v>
      </c>
      <c r="G19" s="66"/>
    </row>
    <row r="20" spans="1:7" x14ac:dyDescent="0.45">
      <c r="A20" s="4" t="s">
        <v>15</v>
      </c>
      <c r="B20" s="5">
        <v>29.015960516035001</v>
      </c>
      <c r="C20" s="6">
        <v>30.5934165145881</v>
      </c>
      <c r="D20" s="7"/>
      <c r="E20" s="6">
        <v>291.13971570133998</v>
      </c>
      <c r="F20" s="7">
        <v>1.28452712004992</v>
      </c>
      <c r="G20" s="66"/>
    </row>
    <row r="21" spans="1:7" x14ac:dyDescent="0.45">
      <c r="A21" s="4" t="s">
        <v>15</v>
      </c>
      <c r="B21" s="5">
        <v>28.944263998146699</v>
      </c>
      <c r="C21" s="6">
        <v>32.377943508405401</v>
      </c>
      <c r="D21" s="7"/>
      <c r="E21" s="6">
        <v>229.107512310109</v>
      </c>
      <c r="F21" s="7">
        <v>-0.11464826701330801</v>
      </c>
      <c r="G21" s="66"/>
    </row>
    <row r="22" spans="1:7" x14ac:dyDescent="0.45">
      <c r="A22" s="4" t="s">
        <v>16</v>
      </c>
      <c r="B22" s="5">
        <v>24.4029902337161</v>
      </c>
      <c r="C22" s="6">
        <v>25.8943459903548</v>
      </c>
      <c r="D22" s="7"/>
      <c r="E22" s="6">
        <v>1635.4403074812001</v>
      </c>
      <c r="F22" s="7">
        <v>121.249180749689</v>
      </c>
      <c r="G22" s="66"/>
    </row>
    <row r="23" spans="1:7" x14ac:dyDescent="0.45">
      <c r="A23" s="4" t="s">
        <v>16</v>
      </c>
      <c r="B23" s="5">
        <v>24.522231196725201</v>
      </c>
      <c r="C23" s="6">
        <v>26.105318933946499</v>
      </c>
      <c r="D23" s="7"/>
      <c r="E23" s="6">
        <v>1242.6994250252901</v>
      </c>
      <c r="F23" s="7">
        <v>78.258967944287207</v>
      </c>
      <c r="G23" s="66"/>
    </row>
    <row r="24" spans="1:7" x14ac:dyDescent="0.45">
      <c r="A24" s="4" t="s">
        <v>17</v>
      </c>
      <c r="B24" s="5">
        <v>23.695317964706099</v>
      </c>
      <c r="C24" s="6">
        <v>25.469378053196401</v>
      </c>
      <c r="D24" s="7"/>
      <c r="E24" s="6">
        <v>1419.2667484860201</v>
      </c>
      <c r="F24" s="7">
        <v>117.018053867124</v>
      </c>
      <c r="G24" s="66"/>
    </row>
    <row r="25" spans="1:7" x14ac:dyDescent="0.45">
      <c r="A25" s="4" t="s">
        <v>17</v>
      </c>
      <c r="B25" s="5">
        <v>23.010361998824401</v>
      </c>
      <c r="C25" s="6">
        <v>24.692798457923502</v>
      </c>
      <c r="D25" s="7"/>
      <c r="E25" s="6">
        <v>1651.2616980944199</v>
      </c>
      <c r="F25" s="7">
        <v>147.81211869701801</v>
      </c>
      <c r="G25" s="66"/>
    </row>
    <row r="26" spans="1:7" x14ac:dyDescent="0.45">
      <c r="A26" s="4" t="s">
        <v>18</v>
      </c>
      <c r="B26" s="5">
        <v>23.361913698045502</v>
      </c>
      <c r="C26" s="6">
        <v>25.200715450125099</v>
      </c>
      <c r="D26" s="7"/>
      <c r="E26" s="6">
        <v>1385.60290972237</v>
      </c>
      <c r="F26" s="7">
        <v>102.254497767074</v>
      </c>
      <c r="G26" s="66"/>
    </row>
    <row r="27" spans="1:7" x14ac:dyDescent="0.45">
      <c r="A27" s="4" t="s">
        <v>18</v>
      </c>
      <c r="B27" s="5">
        <v>23.520041198937299</v>
      </c>
      <c r="C27" s="6">
        <v>25.4601965088839</v>
      </c>
      <c r="D27" s="7"/>
      <c r="E27" s="6">
        <v>1619.86068387263</v>
      </c>
      <c r="F27" s="7">
        <v>109.104246400394</v>
      </c>
      <c r="G27" s="66"/>
    </row>
    <row r="28" spans="1:7" x14ac:dyDescent="0.45">
      <c r="A28" s="4" t="s">
        <v>19</v>
      </c>
      <c r="B28" s="5">
        <v>26.7360577795674</v>
      </c>
      <c r="C28" s="6">
        <v>28.799680971279201</v>
      </c>
      <c r="D28" s="7"/>
      <c r="E28" s="6">
        <v>412.77364640039002</v>
      </c>
      <c r="F28" s="7">
        <v>0.88077095560993202</v>
      </c>
      <c r="G28" s="66"/>
    </row>
    <row r="29" spans="1:7" x14ac:dyDescent="0.45">
      <c r="A29" s="4" t="s">
        <v>19</v>
      </c>
      <c r="B29" s="5">
        <v>27.430242505746001</v>
      </c>
      <c r="C29" s="6">
        <v>29.606689091728999</v>
      </c>
      <c r="D29" s="7"/>
      <c r="E29" s="6">
        <v>285.25645472427999</v>
      </c>
      <c r="F29" s="7">
        <v>-0.35977456640375799</v>
      </c>
      <c r="G29" s="66"/>
    </row>
    <row r="30" spans="1:7" x14ac:dyDescent="0.45">
      <c r="A30" s="4" t="s">
        <v>20</v>
      </c>
      <c r="B30" s="5">
        <v>16.9425051153606</v>
      </c>
      <c r="C30" s="6">
        <v>19.470674802519799</v>
      </c>
      <c r="D30" s="7"/>
      <c r="E30" s="6">
        <v>1132.5496815773299</v>
      </c>
      <c r="F30" s="7">
        <v>-9.9240997375559399</v>
      </c>
      <c r="G30" s="66"/>
    </row>
    <row r="31" spans="1:7" x14ac:dyDescent="0.45">
      <c r="A31" s="4" t="s">
        <v>20</v>
      </c>
      <c r="B31" s="5">
        <v>17.432764640340299</v>
      </c>
      <c r="C31" s="6">
        <v>20.0128942707966</v>
      </c>
      <c r="D31" s="7"/>
      <c r="E31" s="6">
        <v>1078.60040486145</v>
      </c>
      <c r="F31" s="7">
        <v>-5.5604430772414197</v>
      </c>
      <c r="G31" s="66"/>
    </row>
    <row r="32" spans="1:7" x14ac:dyDescent="0.45">
      <c r="A32" s="4" t="s">
        <v>21</v>
      </c>
      <c r="B32" s="5">
        <v>22.418670544068402</v>
      </c>
      <c r="C32" s="6">
        <v>23.973520943910099</v>
      </c>
      <c r="D32" s="7"/>
      <c r="E32" s="6">
        <v>1614.74523276683</v>
      </c>
      <c r="F32" s="7">
        <v>122.174267135801</v>
      </c>
      <c r="G32" s="66"/>
    </row>
    <row r="33" spans="1:7" x14ac:dyDescent="0.45">
      <c r="A33" s="4" t="s">
        <v>21</v>
      </c>
      <c r="B33" s="5">
        <v>22.864634245283501</v>
      </c>
      <c r="C33" s="6">
        <v>24.459810009782199</v>
      </c>
      <c r="D33" s="7"/>
      <c r="E33" s="6">
        <v>1529.1182466865</v>
      </c>
      <c r="F33" s="7">
        <v>116.862277050941</v>
      </c>
      <c r="G33" s="66"/>
    </row>
    <row r="34" spans="1:7" x14ac:dyDescent="0.45">
      <c r="A34" s="4" t="s">
        <v>22</v>
      </c>
      <c r="B34" s="5">
        <v>22.458124747895301</v>
      </c>
      <c r="C34" s="6">
        <v>23.710345591321499</v>
      </c>
      <c r="D34" s="7"/>
      <c r="E34" s="6">
        <v>2016.6635432825699</v>
      </c>
      <c r="F34" s="7">
        <v>207.82508488512099</v>
      </c>
      <c r="G34" s="66"/>
    </row>
    <row r="35" spans="1:7" x14ac:dyDescent="0.45">
      <c r="A35" s="4" t="s">
        <v>22</v>
      </c>
      <c r="B35" s="5">
        <v>22.347288348178399</v>
      </c>
      <c r="C35" s="6">
        <v>23.3404643156844</v>
      </c>
      <c r="D35" s="7"/>
      <c r="E35" s="6">
        <v>1670.6618188269899</v>
      </c>
      <c r="F35" s="7">
        <v>203.34594148234399</v>
      </c>
      <c r="G35" s="66"/>
    </row>
    <row r="36" spans="1:7" x14ac:dyDescent="0.45">
      <c r="A36" s="4" t="s">
        <v>23</v>
      </c>
      <c r="B36" s="5">
        <v>26.418175879619501</v>
      </c>
      <c r="C36" s="6">
        <v>27.713948889161799</v>
      </c>
      <c r="D36" s="7"/>
      <c r="E36" s="6">
        <v>1008.18058304675</v>
      </c>
      <c r="F36" s="7">
        <v>59.4677837187146</v>
      </c>
      <c r="G36" s="66"/>
    </row>
    <row r="37" spans="1:7" x14ac:dyDescent="0.45">
      <c r="A37" s="4" t="s">
        <v>23</v>
      </c>
      <c r="B37" s="5">
        <v>26.350540635006901</v>
      </c>
      <c r="C37" s="6">
        <v>27.5651989968792</v>
      </c>
      <c r="D37" s="7"/>
      <c r="E37" s="6">
        <v>935.88765989526598</v>
      </c>
      <c r="F37" s="7">
        <v>54.533815840220498</v>
      </c>
      <c r="G37" s="66"/>
    </row>
    <row r="38" spans="1:7" x14ac:dyDescent="0.45">
      <c r="A38" s="4" t="s">
        <v>24</v>
      </c>
      <c r="B38" s="5">
        <v>19.363476299215101</v>
      </c>
      <c r="C38" s="6">
        <v>21.2274197620068</v>
      </c>
      <c r="D38" s="7">
        <v>42.651082216606099</v>
      </c>
      <c r="E38" s="6">
        <v>2334.51323783822</v>
      </c>
      <c r="F38" s="7">
        <v>269.51502213484099</v>
      </c>
      <c r="G38" s="66"/>
    </row>
    <row r="39" spans="1:7" x14ac:dyDescent="0.45">
      <c r="A39" s="4" t="s">
        <v>24</v>
      </c>
      <c r="B39" s="5">
        <v>19.1336564450704</v>
      </c>
      <c r="C39" s="6">
        <v>20.835135678692598</v>
      </c>
      <c r="D39" s="7">
        <v>43.923545652953798</v>
      </c>
      <c r="E39" s="6">
        <v>2050.83144736546</v>
      </c>
      <c r="F39" s="7">
        <v>261.074777617748</v>
      </c>
      <c r="G39" s="66"/>
    </row>
    <row r="40" spans="1:7" x14ac:dyDescent="0.45">
      <c r="A40" s="4" t="s">
        <v>25</v>
      </c>
      <c r="B40" s="5">
        <v>25.467851734997101</v>
      </c>
      <c r="C40" s="6">
        <v>26.398004633282302</v>
      </c>
      <c r="D40" s="7"/>
      <c r="E40" s="6">
        <v>1631.67784231834</v>
      </c>
      <c r="F40" s="7">
        <v>79.768667118397403</v>
      </c>
      <c r="G40" s="66"/>
    </row>
    <row r="41" spans="1:7" x14ac:dyDescent="0.45">
      <c r="A41" s="4" t="s">
        <v>25</v>
      </c>
      <c r="B41" s="5">
        <v>23.184149428668501</v>
      </c>
      <c r="C41" s="6">
        <v>24.230373751810301</v>
      </c>
      <c r="D41" s="7"/>
      <c r="E41" s="6">
        <v>1852.3021853124201</v>
      </c>
      <c r="F41" s="7">
        <v>154.41979294014101</v>
      </c>
      <c r="G41" s="66"/>
    </row>
    <row r="42" spans="1:7" x14ac:dyDescent="0.45">
      <c r="A42" s="4" t="s">
        <v>26</v>
      </c>
      <c r="B42" s="5">
        <v>16.692285531095099</v>
      </c>
      <c r="C42" s="6">
        <v>20.1144268448116</v>
      </c>
      <c r="D42" s="7"/>
      <c r="E42" s="6">
        <v>2250.0366327455699</v>
      </c>
      <c r="F42" s="7">
        <v>199.229568444449</v>
      </c>
      <c r="G42" s="66"/>
    </row>
    <row r="43" spans="1:7" x14ac:dyDescent="0.45">
      <c r="A43" s="4" t="s">
        <v>26</v>
      </c>
      <c r="B43" s="5">
        <v>16.446946702879998</v>
      </c>
      <c r="C43" s="6">
        <v>19.6935736684846</v>
      </c>
      <c r="D43" s="7"/>
      <c r="E43" s="6">
        <v>2077.7194509624301</v>
      </c>
      <c r="F43" s="7">
        <v>200.24586335447901</v>
      </c>
      <c r="G43" s="66"/>
    </row>
    <row r="44" spans="1:7" x14ac:dyDescent="0.45">
      <c r="A44" s="4" t="s">
        <v>27</v>
      </c>
      <c r="B44" s="5">
        <v>19.706997773110199</v>
      </c>
      <c r="C44" s="6"/>
      <c r="D44" s="7">
        <v>21.138299497013399</v>
      </c>
      <c r="E44" s="6">
        <v>0.70352987370643005</v>
      </c>
      <c r="F44" s="7">
        <v>4695.7348976430003</v>
      </c>
      <c r="G44" s="66"/>
    </row>
    <row r="45" spans="1:7" x14ac:dyDescent="0.45">
      <c r="A45" s="4" t="s">
        <v>27</v>
      </c>
      <c r="B45" s="5">
        <v>18.517112948155201</v>
      </c>
      <c r="C45" s="6"/>
      <c r="D45" s="7">
        <v>19.841809637587499</v>
      </c>
      <c r="E45" s="6">
        <v>-0.222374823932114</v>
      </c>
      <c r="F45" s="7">
        <v>3761.7999365564801</v>
      </c>
      <c r="G45" s="66"/>
    </row>
    <row r="46" spans="1:7" x14ac:dyDescent="0.45">
      <c r="A46" s="4" t="s">
        <v>28</v>
      </c>
      <c r="B46" s="5">
        <v>23.3599996113023</v>
      </c>
      <c r="C46" s="6"/>
      <c r="D46" s="7">
        <v>24.618885777445001</v>
      </c>
      <c r="E46" s="6">
        <v>-1.2542105775860399</v>
      </c>
      <c r="F46" s="7">
        <v>3215.2918918283399</v>
      </c>
      <c r="G46" s="66"/>
    </row>
    <row r="47" spans="1:7" x14ac:dyDescent="0.45">
      <c r="A47" s="4" t="s">
        <v>28</v>
      </c>
      <c r="B47" s="5">
        <v>23.246918345970801</v>
      </c>
      <c r="C47" s="6"/>
      <c r="D47" s="7">
        <v>24.397809463732798</v>
      </c>
      <c r="E47" s="6">
        <v>6.4290419813460203E-2</v>
      </c>
      <c r="F47" s="7">
        <v>2915.1409897468802</v>
      </c>
      <c r="G47" s="66"/>
    </row>
    <row r="48" spans="1:7" x14ac:dyDescent="0.45">
      <c r="A48" s="4" t="s">
        <v>29</v>
      </c>
      <c r="B48" s="5">
        <v>30.758599583631199</v>
      </c>
      <c r="C48" s="6"/>
      <c r="D48" s="7"/>
      <c r="E48" s="6">
        <v>4.5025177364409501</v>
      </c>
      <c r="F48" s="7">
        <v>152.43655139856</v>
      </c>
      <c r="G48" s="66"/>
    </row>
    <row r="49" spans="1:7" x14ac:dyDescent="0.45">
      <c r="A49" s="4" t="s">
        <v>29</v>
      </c>
      <c r="B49" s="5">
        <v>26.079110591737201</v>
      </c>
      <c r="C49" s="6"/>
      <c r="D49" s="7">
        <v>28.429627067911699</v>
      </c>
      <c r="E49" s="6">
        <v>-3.1438659784894298</v>
      </c>
      <c r="F49" s="7">
        <v>1023.53818079338</v>
      </c>
      <c r="G49" s="66"/>
    </row>
    <row r="50" spans="1:7" x14ac:dyDescent="0.45">
      <c r="A50" s="4" t="s">
        <v>30</v>
      </c>
      <c r="B50" s="5">
        <v>18.488861580338298</v>
      </c>
      <c r="C50" s="6"/>
      <c r="D50" s="7">
        <v>18.983728447790501</v>
      </c>
      <c r="E50" s="6">
        <v>3.4750670190228399</v>
      </c>
      <c r="F50" s="7">
        <v>3905.7255071549798</v>
      </c>
      <c r="G50" s="66"/>
    </row>
    <row r="51" spans="1:7" x14ac:dyDescent="0.45">
      <c r="A51" s="4" t="s">
        <v>30</v>
      </c>
      <c r="B51" s="5">
        <v>18.610926782503999</v>
      </c>
      <c r="C51" s="6"/>
      <c r="D51" s="7">
        <v>19.1530302904476</v>
      </c>
      <c r="E51" s="6">
        <v>0.737017930228831</v>
      </c>
      <c r="F51" s="7">
        <v>3910.5894394722</v>
      </c>
      <c r="G51" s="66"/>
    </row>
    <row r="52" spans="1:7" x14ac:dyDescent="0.45">
      <c r="A52" s="4" t="s">
        <v>31</v>
      </c>
      <c r="B52" s="5">
        <v>23.144928661887398</v>
      </c>
      <c r="C52" s="6"/>
      <c r="D52" s="7">
        <v>24.181997175588599</v>
      </c>
      <c r="E52" s="6">
        <v>-1.8919591578469399</v>
      </c>
      <c r="F52" s="7">
        <v>3455.9846605830198</v>
      </c>
      <c r="G52" s="66"/>
    </row>
    <row r="53" spans="1:7" x14ac:dyDescent="0.45">
      <c r="A53" s="4" t="s">
        <v>31</v>
      </c>
      <c r="B53" s="5">
        <v>23.390588397390001</v>
      </c>
      <c r="C53" s="6"/>
      <c r="D53" s="7">
        <v>24.527320988097198</v>
      </c>
      <c r="E53" s="6">
        <v>0.79822543070577001</v>
      </c>
      <c r="F53" s="7">
        <v>3331.1158268893801</v>
      </c>
      <c r="G53" s="66"/>
    </row>
    <row r="54" spans="1:7" x14ac:dyDescent="0.45">
      <c r="A54" s="4" t="s">
        <v>32</v>
      </c>
      <c r="B54" s="5">
        <v>22.259383948586301</v>
      </c>
      <c r="C54" s="6">
        <v>24.228299551803499</v>
      </c>
      <c r="D54" s="7"/>
      <c r="E54" s="6">
        <v>1021.1634475168</v>
      </c>
      <c r="F54" s="7">
        <v>35.874961047115903</v>
      </c>
      <c r="G54" s="66"/>
    </row>
    <row r="55" spans="1:7" x14ac:dyDescent="0.45">
      <c r="A55" s="4" t="s">
        <v>32</v>
      </c>
      <c r="B55" s="5">
        <v>22.029813425653401</v>
      </c>
      <c r="C55" s="6">
        <v>23.936285888352799</v>
      </c>
      <c r="D55" s="7"/>
      <c r="E55" s="6">
        <v>1112.3564891833901</v>
      </c>
      <c r="F55" s="7">
        <v>10.4911967912349</v>
      </c>
      <c r="G55" s="66"/>
    </row>
    <row r="56" spans="1:7" x14ac:dyDescent="0.45">
      <c r="A56" s="4" t="s">
        <v>33</v>
      </c>
      <c r="B56" s="5">
        <v>27.403675624767001</v>
      </c>
      <c r="C56" s="6">
        <v>28.601031848202499</v>
      </c>
      <c r="D56" s="7"/>
      <c r="E56" s="6">
        <v>809.48362462376497</v>
      </c>
      <c r="F56" s="7">
        <v>31.965870490737899</v>
      </c>
      <c r="G56" s="66"/>
    </row>
    <row r="57" spans="1:7" x14ac:dyDescent="0.45">
      <c r="A57" s="4" t="s">
        <v>33</v>
      </c>
      <c r="B57" s="5">
        <v>26.717783302219502</v>
      </c>
      <c r="C57" s="6">
        <v>28.3921801006043</v>
      </c>
      <c r="D57" s="7"/>
      <c r="E57" s="6">
        <v>803.45763832002501</v>
      </c>
      <c r="F57" s="7">
        <v>43.973710747709397</v>
      </c>
      <c r="G57" s="66"/>
    </row>
    <row r="58" spans="1:7" x14ac:dyDescent="0.45">
      <c r="A58" s="4" t="s">
        <v>34</v>
      </c>
      <c r="B58" s="5">
        <v>22.2873807574701</v>
      </c>
      <c r="C58" s="6">
        <v>23.6743584545079</v>
      </c>
      <c r="D58" s="7"/>
      <c r="E58" s="6">
        <v>1818.05543966906</v>
      </c>
      <c r="F58" s="7">
        <v>116.468647633023</v>
      </c>
      <c r="G58" s="66"/>
    </row>
    <row r="59" spans="1:7" x14ac:dyDescent="0.45">
      <c r="A59" s="4" t="s">
        <v>34</v>
      </c>
      <c r="B59" s="5">
        <v>21.630012492092199</v>
      </c>
      <c r="C59" s="6">
        <v>22.921197787414702</v>
      </c>
      <c r="D59" s="7"/>
      <c r="E59" s="6">
        <v>1878.4963900508999</v>
      </c>
      <c r="F59" s="7">
        <v>157.65878789801999</v>
      </c>
      <c r="G59" s="66"/>
    </row>
    <row r="60" spans="1:7" x14ac:dyDescent="0.45">
      <c r="A60" s="4" t="s">
        <v>35</v>
      </c>
      <c r="B60" s="5">
        <v>23.846687903998902</v>
      </c>
      <c r="C60" s="6"/>
      <c r="D60" s="7">
        <v>24.645609916882201</v>
      </c>
      <c r="E60" s="6">
        <v>-2.1320945236930098</v>
      </c>
      <c r="F60" s="7">
        <v>2787.9634041337099</v>
      </c>
      <c r="G60" s="66"/>
    </row>
    <row r="61" spans="1:7" x14ac:dyDescent="0.45">
      <c r="A61" s="4" t="s">
        <v>35</v>
      </c>
      <c r="B61" s="5">
        <v>22.174412174935899</v>
      </c>
      <c r="C61" s="6"/>
      <c r="D61" s="7">
        <v>22.9354013982454</v>
      </c>
      <c r="E61" s="6">
        <v>1.47048294762953</v>
      </c>
      <c r="F61" s="7">
        <v>3384.7419747036201</v>
      </c>
      <c r="G61" s="66"/>
    </row>
    <row r="62" spans="1:7" x14ac:dyDescent="0.45">
      <c r="A62" s="4" t="s">
        <v>36</v>
      </c>
      <c r="B62" s="5">
        <v>26.1550427727095</v>
      </c>
      <c r="C62" s="6"/>
      <c r="D62" s="7">
        <v>27.608220636696299</v>
      </c>
      <c r="E62" s="6">
        <v>-1.0891140890312301</v>
      </c>
      <c r="F62" s="7">
        <v>2252.4007030570701</v>
      </c>
      <c r="G62" s="66"/>
    </row>
    <row r="63" spans="1:7" x14ac:dyDescent="0.45">
      <c r="A63" s="4" t="s">
        <v>36</v>
      </c>
      <c r="B63" s="5">
        <v>26.201559871407898</v>
      </c>
      <c r="C63" s="6"/>
      <c r="D63" s="7">
        <v>27.1665301863674</v>
      </c>
      <c r="E63" s="6">
        <v>3.2633398209491098</v>
      </c>
      <c r="F63" s="7">
        <v>2357.118675184</v>
      </c>
      <c r="G63" s="66"/>
    </row>
    <row r="64" spans="1:7" x14ac:dyDescent="0.45">
      <c r="A64" s="4" t="s">
        <v>37</v>
      </c>
      <c r="B64" s="5">
        <v>20.557885088195199</v>
      </c>
      <c r="C64" s="6"/>
      <c r="D64" s="7">
        <v>22.136527797736999</v>
      </c>
      <c r="E64" s="6">
        <v>-0.19607532169311501</v>
      </c>
      <c r="F64" s="7">
        <v>3255.5657528122601</v>
      </c>
      <c r="G64" s="66"/>
    </row>
    <row r="65" spans="1:7" x14ac:dyDescent="0.45">
      <c r="A65" s="4" t="s">
        <v>37</v>
      </c>
      <c r="B65" s="5">
        <v>20.107805796138901</v>
      </c>
      <c r="C65" s="6"/>
      <c r="D65" s="7">
        <v>21.21617081546</v>
      </c>
      <c r="E65" s="6">
        <v>3.1882280096774598</v>
      </c>
      <c r="F65" s="7">
        <v>3571.2629068364199</v>
      </c>
      <c r="G65" s="66"/>
    </row>
    <row r="66" spans="1:7" x14ac:dyDescent="0.45">
      <c r="A66" s="4" t="s">
        <v>38</v>
      </c>
      <c r="B66" s="5">
        <v>24.283481902290301</v>
      </c>
      <c r="C66" s="6">
        <v>37.068063046540502</v>
      </c>
      <c r="D66" s="7"/>
      <c r="E66" s="6">
        <v>164.502312483906</v>
      </c>
      <c r="F66" s="7">
        <v>-3.48390173459984</v>
      </c>
      <c r="G66" s="66"/>
    </row>
    <row r="67" spans="1:7" x14ac:dyDescent="0.45">
      <c r="A67" s="4" t="s">
        <v>38</v>
      </c>
      <c r="B67" s="5">
        <v>24.284933714487401</v>
      </c>
      <c r="C67" s="6">
        <v>25.7126066464164</v>
      </c>
      <c r="D67" s="7"/>
      <c r="E67" s="6">
        <v>691.52236153618605</v>
      </c>
      <c r="F67" s="7">
        <v>-2.6407958994382201</v>
      </c>
      <c r="G67" s="66"/>
    </row>
    <row r="68" spans="1:7" x14ac:dyDescent="0.45">
      <c r="A68" s="4" t="s">
        <v>39</v>
      </c>
      <c r="B68" s="5">
        <v>26.034352122446499</v>
      </c>
      <c r="C68" s="6">
        <v>27.1756643650941</v>
      </c>
      <c r="D68" s="7"/>
      <c r="E68" s="6">
        <v>1108.95928712811</v>
      </c>
      <c r="F68" s="7">
        <v>87.481841403613601</v>
      </c>
      <c r="G68" s="66"/>
    </row>
    <row r="69" spans="1:7" x14ac:dyDescent="0.45">
      <c r="A69" s="4" t="s">
        <v>39</v>
      </c>
      <c r="B69" s="5">
        <v>26.2436326403067</v>
      </c>
      <c r="C69" s="6">
        <v>27.612067686646501</v>
      </c>
      <c r="D69" s="7"/>
      <c r="E69" s="6">
        <v>1031.9246781547499</v>
      </c>
      <c r="F69" s="7">
        <v>61.5393323035319</v>
      </c>
      <c r="G69" s="66"/>
    </row>
    <row r="70" spans="1:7" x14ac:dyDescent="0.45">
      <c r="A70" s="4" t="s">
        <v>40</v>
      </c>
      <c r="B70" s="5">
        <v>34.6001632887249</v>
      </c>
      <c r="C70" s="6"/>
      <c r="D70" s="7"/>
      <c r="E70" s="6">
        <v>-4.9602765968575104</v>
      </c>
      <c r="F70" s="7">
        <v>3.94940818964551</v>
      </c>
      <c r="G70" s="66"/>
    </row>
    <row r="71" spans="1:7" x14ac:dyDescent="0.45">
      <c r="A71" s="4" t="s">
        <v>40</v>
      </c>
      <c r="B71" s="5">
        <v>43.833524337535302</v>
      </c>
      <c r="C71" s="6"/>
      <c r="D71" s="7"/>
      <c r="E71" s="6">
        <v>-3.3455122483601398</v>
      </c>
      <c r="F71" s="7">
        <v>1.8518400941320601</v>
      </c>
      <c r="G71" s="66"/>
    </row>
    <row r="72" spans="1:7" x14ac:dyDescent="0.45">
      <c r="A72" s="4" t="s">
        <v>41</v>
      </c>
      <c r="B72" s="5">
        <v>22.5704778292253</v>
      </c>
      <c r="C72" s="6">
        <v>25.0517838653033</v>
      </c>
      <c r="D72" s="7"/>
      <c r="E72" s="6">
        <v>1180.69016324412</v>
      </c>
      <c r="F72" s="7">
        <v>62.847571939042197</v>
      </c>
      <c r="G72" s="66"/>
    </row>
    <row r="73" spans="1:7" x14ac:dyDescent="0.45">
      <c r="A73" s="4" t="s">
        <v>41</v>
      </c>
      <c r="B73" s="5">
        <v>22.597116271286399</v>
      </c>
      <c r="C73" s="6">
        <v>25.0666767702443</v>
      </c>
      <c r="D73" s="7"/>
      <c r="E73" s="6">
        <v>1122.7394544025201</v>
      </c>
      <c r="F73" s="7">
        <v>56.968110481115197</v>
      </c>
      <c r="G73" s="66"/>
    </row>
    <row r="74" spans="1:7" x14ac:dyDescent="0.45">
      <c r="A74" s="4" t="s">
        <v>42</v>
      </c>
      <c r="B74" s="5">
        <v>21.153089500518099</v>
      </c>
      <c r="C74" s="6">
        <v>23.1629521678686</v>
      </c>
      <c r="D74" s="7"/>
      <c r="E74" s="6">
        <v>1660.30681374745</v>
      </c>
      <c r="F74" s="7">
        <v>127.93766516535101</v>
      </c>
      <c r="G74" s="66"/>
    </row>
    <row r="75" spans="1:7" x14ac:dyDescent="0.45">
      <c r="A75" s="4" t="s">
        <v>42</v>
      </c>
      <c r="B75" s="5">
        <v>20.978773694749901</v>
      </c>
      <c r="C75" s="6">
        <v>22.8376399244517</v>
      </c>
      <c r="D75" s="7"/>
      <c r="E75" s="6">
        <v>1733.43276798857</v>
      </c>
      <c r="F75" s="7">
        <v>147.469167466361</v>
      </c>
      <c r="G75" s="66"/>
    </row>
    <row r="76" spans="1:7" x14ac:dyDescent="0.45">
      <c r="A76" s="4" t="s">
        <v>43</v>
      </c>
      <c r="B76" s="5">
        <v>19.928042412199101</v>
      </c>
      <c r="C76" s="6">
        <v>21.849072352743502</v>
      </c>
      <c r="D76" s="7"/>
      <c r="E76" s="6">
        <v>1893.51472146177</v>
      </c>
      <c r="F76" s="7">
        <v>141.97878894412401</v>
      </c>
      <c r="G76" s="66"/>
    </row>
    <row r="77" spans="1:7" x14ac:dyDescent="0.45">
      <c r="A77" s="4" t="s">
        <v>43</v>
      </c>
      <c r="B77" s="5">
        <v>20.655949282774099</v>
      </c>
      <c r="C77" s="6">
        <v>22.506897306819901</v>
      </c>
      <c r="D77" s="7"/>
      <c r="E77" s="6">
        <v>1696.3156926889001</v>
      </c>
      <c r="F77" s="7">
        <v>93.369752691617606</v>
      </c>
      <c r="G77" s="66"/>
    </row>
    <row r="78" spans="1:7" x14ac:dyDescent="0.45">
      <c r="A78" s="4" t="s">
        <v>44</v>
      </c>
      <c r="B78" s="5">
        <v>24.4260824592101</v>
      </c>
      <c r="C78" s="6">
        <v>26.371269455783501</v>
      </c>
      <c r="D78" s="7"/>
      <c r="E78" s="6">
        <v>865.89657705836396</v>
      </c>
      <c r="F78" s="7">
        <v>52.801424898099398</v>
      </c>
      <c r="G78" s="66"/>
    </row>
    <row r="79" spans="1:7" x14ac:dyDescent="0.45">
      <c r="A79" s="4" t="s">
        <v>44</v>
      </c>
      <c r="B79" s="5">
        <v>24.267495861023502</v>
      </c>
      <c r="C79" s="6">
        <v>25.899690026237899</v>
      </c>
      <c r="D79" s="7"/>
      <c r="E79" s="6">
        <v>1125.9081005719199</v>
      </c>
      <c r="F79" s="7">
        <v>110.965507798777</v>
      </c>
      <c r="G79" s="66"/>
    </row>
    <row r="80" spans="1:7" x14ac:dyDescent="0.45">
      <c r="A80" s="4" t="s">
        <v>45</v>
      </c>
      <c r="B80" s="5">
        <v>18.729802048143501</v>
      </c>
      <c r="C80" s="6">
        <v>20.509095008271601</v>
      </c>
      <c r="D80" s="7"/>
      <c r="E80" s="6">
        <v>2001.56819644707</v>
      </c>
      <c r="F80" s="7">
        <v>177.90345232937699</v>
      </c>
      <c r="G80" s="66"/>
    </row>
    <row r="81" spans="1:7" x14ac:dyDescent="0.45">
      <c r="A81" s="4" t="s">
        <v>45</v>
      </c>
      <c r="B81" s="5">
        <v>20.014209418511101</v>
      </c>
      <c r="C81" s="6">
        <v>21.641771752867299</v>
      </c>
      <c r="D81" s="7"/>
      <c r="E81" s="6">
        <v>1728.1729105387701</v>
      </c>
      <c r="F81" s="7">
        <v>158.723379662588</v>
      </c>
      <c r="G81" s="66"/>
    </row>
    <row r="82" spans="1:7" x14ac:dyDescent="0.45">
      <c r="A82" s="4" t="s">
        <v>46</v>
      </c>
      <c r="B82" s="5">
        <v>24.297479023374802</v>
      </c>
      <c r="C82" s="6"/>
      <c r="D82" s="7">
        <v>25.691227638471801</v>
      </c>
      <c r="E82" s="6">
        <v>3.2894580108581999</v>
      </c>
      <c r="F82" s="7">
        <v>2974.4860496565002</v>
      </c>
      <c r="G82" s="66"/>
    </row>
    <row r="83" spans="1:7" x14ac:dyDescent="0.45">
      <c r="A83" s="4" t="s">
        <v>46</v>
      </c>
      <c r="B83" s="5">
        <v>24.932367806090099</v>
      </c>
      <c r="C83" s="6"/>
      <c r="D83" s="7">
        <v>26.319882294055098</v>
      </c>
      <c r="E83" s="6">
        <v>2.52311901401026</v>
      </c>
      <c r="F83" s="7">
        <v>3045.39629753288</v>
      </c>
      <c r="G83" s="66"/>
    </row>
    <row r="84" spans="1:7" x14ac:dyDescent="0.45">
      <c r="A84" s="4" t="s">
        <v>47</v>
      </c>
      <c r="B84" s="5">
        <v>16.396858316696299</v>
      </c>
      <c r="C84" s="6"/>
      <c r="D84" s="7">
        <v>17.682461551884799</v>
      </c>
      <c r="E84" s="6">
        <v>1.51278023822852</v>
      </c>
      <c r="F84" s="7">
        <v>3796.3525011352799</v>
      </c>
      <c r="G84" s="66"/>
    </row>
    <row r="85" spans="1:7" x14ac:dyDescent="0.45">
      <c r="A85" s="4" t="s">
        <v>47</v>
      </c>
      <c r="B85" s="5">
        <v>16.900375814960999</v>
      </c>
      <c r="C85" s="6"/>
      <c r="D85" s="7">
        <v>18.2590057326289</v>
      </c>
      <c r="E85" s="6">
        <v>3.18433156627361</v>
      </c>
      <c r="F85" s="7">
        <v>3791.83807188012</v>
      </c>
      <c r="G85" s="66"/>
    </row>
    <row r="86" spans="1:7" x14ac:dyDescent="0.45">
      <c r="A86" s="4" t="s">
        <v>48</v>
      </c>
      <c r="B86" s="5">
        <v>26.5268649467655</v>
      </c>
      <c r="C86" s="6"/>
      <c r="D86" s="7">
        <v>27.4862027374269</v>
      </c>
      <c r="E86" s="6">
        <v>-1.56785282010105</v>
      </c>
      <c r="F86" s="7">
        <v>2177.1962325843801</v>
      </c>
      <c r="G86" s="66"/>
    </row>
    <row r="87" spans="1:7" x14ac:dyDescent="0.45">
      <c r="A87" s="4" t="s">
        <v>48</v>
      </c>
      <c r="B87" s="5">
        <v>26.855060673226099</v>
      </c>
      <c r="C87" s="6"/>
      <c r="D87" s="7">
        <v>28.255974964240501</v>
      </c>
      <c r="E87" s="6">
        <v>1.17295447868992</v>
      </c>
      <c r="F87" s="7">
        <v>1625.11878894446</v>
      </c>
      <c r="G87" s="66"/>
    </row>
    <row r="88" spans="1:7" x14ac:dyDescent="0.45">
      <c r="A88" s="4" t="s">
        <v>49</v>
      </c>
      <c r="B88" s="5">
        <v>21.401314913404502</v>
      </c>
      <c r="C88" s="6">
        <v>23.3758548489979</v>
      </c>
      <c r="D88" s="7"/>
      <c r="E88" s="6">
        <v>1079.72838506976</v>
      </c>
      <c r="F88" s="7">
        <v>100.011518322524</v>
      </c>
      <c r="G88" s="66"/>
    </row>
    <row r="89" spans="1:7" x14ac:dyDescent="0.45">
      <c r="A89" s="4" t="s">
        <v>49</v>
      </c>
      <c r="B89" s="5">
        <v>18.759902942921599</v>
      </c>
      <c r="C89" s="6">
        <v>20.7183721099147</v>
      </c>
      <c r="D89" s="7"/>
      <c r="E89" s="6">
        <v>1644.98517345868</v>
      </c>
      <c r="F89" s="7">
        <v>168.137018229494</v>
      </c>
      <c r="G89" s="66"/>
    </row>
    <row r="90" spans="1:7" x14ac:dyDescent="0.45">
      <c r="A90" s="4" t="s">
        <v>50</v>
      </c>
      <c r="B90" s="5">
        <v>26.8830792559325</v>
      </c>
      <c r="C90" s="6">
        <v>27.4114019552391</v>
      </c>
      <c r="D90" s="7"/>
      <c r="E90" s="6">
        <v>1229.72339893406</v>
      </c>
      <c r="F90" s="7">
        <v>127.06702742184601</v>
      </c>
      <c r="G90" s="66"/>
    </row>
    <row r="91" spans="1:7" x14ac:dyDescent="0.45">
      <c r="A91" s="4" t="s">
        <v>50</v>
      </c>
      <c r="B91" s="5">
        <v>25.4372787396189</v>
      </c>
      <c r="C91" s="6">
        <v>26.6542667479901</v>
      </c>
      <c r="D91" s="7"/>
      <c r="E91" s="6">
        <v>1219.40573866042</v>
      </c>
      <c r="F91" s="7">
        <v>137.220049001658</v>
      </c>
      <c r="G91" s="66"/>
    </row>
    <row r="92" spans="1:7" x14ac:dyDescent="0.45">
      <c r="A92" s="4" t="s">
        <v>51</v>
      </c>
      <c r="B92" s="5">
        <v>26.772215063753499</v>
      </c>
      <c r="C92" s="6">
        <v>27.4863662178774</v>
      </c>
      <c r="D92" s="7"/>
      <c r="E92" s="6">
        <v>1523.6839172873799</v>
      </c>
      <c r="F92" s="7">
        <v>116.139731428717</v>
      </c>
      <c r="G92" s="66"/>
    </row>
    <row r="93" spans="1:7" x14ac:dyDescent="0.45">
      <c r="A93" s="4" t="s">
        <v>51</v>
      </c>
      <c r="B93" s="5">
        <v>27.220593495546002</v>
      </c>
      <c r="C93" s="6">
        <v>27.918413720290999</v>
      </c>
      <c r="D93" s="7"/>
      <c r="E93" s="6">
        <v>1562.6882768365101</v>
      </c>
      <c r="F93" s="7">
        <v>131.82775224688601</v>
      </c>
      <c r="G93" s="66"/>
    </row>
    <row r="94" spans="1:7" x14ac:dyDescent="0.45">
      <c r="A94" s="4" t="s">
        <v>52</v>
      </c>
      <c r="B94" s="5">
        <v>29.507970334684401</v>
      </c>
      <c r="C94" s="6">
        <v>32.204405031440999</v>
      </c>
      <c r="D94" s="7"/>
      <c r="E94" s="6">
        <v>420.29978725470801</v>
      </c>
      <c r="F94" s="7">
        <v>66.893734559386303</v>
      </c>
      <c r="G94" s="66"/>
    </row>
    <row r="95" spans="1:7" x14ac:dyDescent="0.45">
      <c r="A95" s="4" t="s">
        <v>52</v>
      </c>
      <c r="B95" s="5">
        <v>29.833266409299998</v>
      </c>
      <c r="C95" s="6">
        <v>31.538077170822401</v>
      </c>
      <c r="D95" s="7"/>
      <c r="E95" s="6">
        <v>430.455525051481</v>
      </c>
      <c r="F95" s="7">
        <v>69.835387516848201</v>
      </c>
      <c r="G95" s="66"/>
    </row>
    <row r="96" spans="1:7" x14ac:dyDescent="0.45">
      <c r="A96" s="4" t="s">
        <v>53</v>
      </c>
      <c r="B96" s="5">
        <v>21.559863519598601</v>
      </c>
      <c r="C96" s="6"/>
      <c r="D96" s="7">
        <v>22.282068524909899</v>
      </c>
      <c r="E96" s="6">
        <v>0.78127052938680197</v>
      </c>
      <c r="F96" s="7">
        <v>2328.1118081705099</v>
      </c>
      <c r="G96" s="66"/>
    </row>
    <row r="97" spans="1:7" x14ac:dyDescent="0.45">
      <c r="A97" s="4" t="s">
        <v>53</v>
      </c>
      <c r="B97" s="5">
        <v>20.898863956881002</v>
      </c>
      <c r="C97" s="6"/>
      <c r="D97" s="7">
        <v>21.831751056342</v>
      </c>
      <c r="E97" s="6">
        <v>-0.606692750889124</v>
      </c>
      <c r="F97" s="7">
        <v>2159.7452358812898</v>
      </c>
      <c r="G97" s="66"/>
    </row>
    <row r="98" spans="1:7" x14ac:dyDescent="0.45">
      <c r="A98" s="4" t="s">
        <v>54</v>
      </c>
      <c r="B98" s="5">
        <v>23.734079853301601</v>
      </c>
      <c r="C98" s="6"/>
      <c r="D98" s="7">
        <v>24.147359810029599</v>
      </c>
      <c r="E98" s="6">
        <v>7.9695595027715199E-2</v>
      </c>
      <c r="F98" s="7">
        <v>2196.0714879939601</v>
      </c>
      <c r="G98" s="66"/>
    </row>
    <row r="99" spans="1:7" x14ac:dyDescent="0.45">
      <c r="A99" s="4" t="s">
        <v>54</v>
      </c>
      <c r="B99" s="5">
        <v>23.925490084601499</v>
      </c>
      <c r="C99" s="6"/>
      <c r="D99" s="7">
        <v>24.160150987206801</v>
      </c>
      <c r="E99" s="6">
        <v>-0.20633722809725399</v>
      </c>
      <c r="F99" s="7">
        <v>2211.36818665389</v>
      </c>
      <c r="G99" s="66"/>
    </row>
    <row r="100" spans="1:7" x14ac:dyDescent="0.45">
      <c r="A100" s="4" t="s">
        <v>55</v>
      </c>
      <c r="B100" s="5">
        <v>16.2136334810737</v>
      </c>
      <c r="C100" s="6">
        <v>18.071107020991199</v>
      </c>
      <c r="D100" s="7">
        <v>26.072712945591199</v>
      </c>
      <c r="E100" s="6">
        <v>1756.4791463008301</v>
      </c>
      <c r="F100" s="7">
        <v>266.62479447081603</v>
      </c>
      <c r="G100" s="66"/>
    </row>
    <row r="101" spans="1:7" x14ac:dyDescent="0.45">
      <c r="A101" s="4" t="s">
        <v>55</v>
      </c>
      <c r="B101" s="5">
        <v>17.491017674880901</v>
      </c>
      <c r="C101" s="6">
        <v>19.010262742232999</v>
      </c>
      <c r="D101" s="7">
        <v>26.074883451870999</v>
      </c>
      <c r="E101" s="6">
        <v>1777.50287944826</v>
      </c>
      <c r="F101" s="7">
        <v>314.252025268046</v>
      </c>
      <c r="G101" s="66"/>
    </row>
    <row r="102" spans="1:7" x14ac:dyDescent="0.45">
      <c r="A102" s="4" t="s">
        <v>56</v>
      </c>
      <c r="B102" s="5">
        <v>29.1239029984052</v>
      </c>
      <c r="C102" s="6">
        <v>31.225322169282801</v>
      </c>
      <c r="D102" s="7"/>
      <c r="E102" s="6">
        <v>268.83229098460203</v>
      </c>
      <c r="F102" s="7">
        <v>17.059546756945998</v>
      </c>
      <c r="G102" s="66"/>
    </row>
    <row r="103" spans="1:7" x14ac:dyDescent="0.45">
      <c r="A103" s="4" t="s">
        <v>56</v>
      </c>
      <c r="B103" s="5">
        <v>28.167651784226599</v>
      </c>
      <c r="C103" s="6">
        <v>29.635140910390898</v>
      </c>
      <c r="D103" s="7"/>
      <c r="E103" s="6">
        <v>662.78859246181605</v>
      </c>
      <c r="F103" s="7">
        <v>84.140106019768197</v>
      </c>
      <c r="G103" s="66"/>
    </row>
    <row r="104" spans="1:7" x14ac:dyDescent="0.45">
      <c r="A104" s="4" t="s">
        <v>57</v>
      </c>
      <c r="B104" s="5">
        <v>18.1749008751307</v>
      </c>
      <c r="C104" s="6">
        <v>20.777008183237498</v>
      </c>
      <c r="D104" s="7"/>
      <c r="E104" s="6">
        <v>1221.4538289745001</v>
      </c>
      <c r="F104" s="7">
        <v>147.04608465336699</v>
      </c>
      <c r="G104" s="66"/>
    </row>
    <row r="105" spans="1:7" x14ac:dyDescent="0.45">
      <c r="A105" s="4" t="s">
        <v>57</v>
      </c>
      <c r="B105" s="5">
        <v>17.1281692393251</v>
      </c>
      <c r="C105" s="6">
        <v>19.906292935202</v>
      </c>
      <c r="D105" s="7"/>
      <c r="E105" s="6">
        <v>1240.4215324279201</v>
      </c>
      <c r="F105" s="7">
        <v>107.690769216711</v>
      </c>
      <c r="G105" s="66"/>
    </row>
    <row r="106" spans="1:7" x14ac:dyDescent="0.45">
      <c r="A106" s="4" t="s">
        <v>58</v>
      </c>
      <c r="B106" s="5">
        <v>26.496914779722399</v>
      </c>
      <c r="C106" s="6"/>
      <c r="D106" s="7">
        <v>26.247917094993699</v>
      </c>
      <c r="E106" s="6">
        <v>-0.95630089194446599</v>
      </c>
      <c r="F106" s="7">
        <v>842.52306939177095</v>
      </c>
      <c r="G106" s="66"/>
    </row>
    <row r="107" spans="1:7" x14ac:dyDescent="0.45">
      <c r="A107" s="4" t="s">
        <v>58</v>
      </c>
      <c r="B107" s="5">
        <v>26.764160102233198</v>
      </c>
      <c r="C107" s="6"/>
      <c r="D107" s="7">
        <v>25.6522445976893</v>
      </c>
      <c r="E107" s="6">
        <v>0.29842996980823999</v>
      </c>
      <c r="F107" s="7">
        <v>939.638667197107</v>
      </c>
      <c r="G107" s="66"/>
    </row>
    <row r="108" spans="1:7" x14ac:dyDescent="0.45">
      <c r="A108" s="4" t="s">
        <v>59</v>
      </c>
      <c r="B108" s="5">
        <v>21.390464362741898</v>
      </c>
      <c r="C108" s="6"/>
      <c r="D108" s="7">
        <v>22.547622500193601</v>
      </c>
      <c r="E108" s="6">
        <v>2.0193180761743901</v>
      </c>
      <c r="F108" s="7">
        <v>1908.7962638387</v>
      </c>
      <c r="G108" s="66"/>
    </row>
    <row r="109" spans="1:7" x14ac:dyDescent="0.45">
      <c r="A109" s="4" t="s">
        <v>59</v>
      </c>
      <c r="B109" s="5">
        <v>21.692722912491799</v>
      </c>
      <c r="C109" s="6"/>
      <c r="D109" s="7">
        <v>22.901609217777999</v>
      </c>
      <c r="E109" s="6">
        <v>0.55540715234610605</v>
      </c>
      <c r="F109" s="7">
        <v>2307.2646922556401</v>
      </c>
      <c r="G109" s="66"/>
    </row>
    <row r="110" spans="1:7" x14ac:dyDescent="0.45">
      <c r="A110" s="4" t="s">
        <v>60</v>
      </c>
      <c r="B110" s="5">
        <v>18.369605737622599</v>
      </c>
      <c r="C110" s="6"/>
      <c r="D110" s="7">
        <v>18.430850997908401</v>
      </c>
      <c r="E110" s="6">
        <v>3.4830375151163899</v>
      </c>
      <c r="F110" s="7">
        <v>2226.5587075882199</v>
      </c>
      <c r="G110" s="66"/>
    </row>
    <row r="111" spans="1:7" x14ac:dyDescent="0.45">
      <c r="A111" s="4" t="s">
        <v>60</v>
      </c>
      <c r="B111" s="5">
        <v>18.677258150385398</v>
      </c>
      <c r="C111" s="6"/>
      <c r="D111" s="7">
        <v>18.6540644340716</v>
      </c>
      <c r="E111" s="6">
        <v>2.4894087435686698</v>
      </c>
      <c r="F111" s="7">
        <v>2281.4274644601001</v>
      </c>
      <c r="G111" s="66"/>
    </row>
    <row r="112" spans="1:7" x14ac:dyDescent="0.45">
      <c r="A112" s="4" t="s">
        <v>61</v>
      </c>
      <c r="B112" s="5">
        <v>16.919554191469899</v>
      </c>
      <c r="C112" s="6">
        <v>18.256715288184299</v>
      </c>
      <c r="D112" s="7">
        <v>22.846809443008201</v>
      </c>
      <c r="E112" s="6">
        <v>2003.63607273248</v>
      </c>
      <c r="F112" s="7">
        <v>469.85988497151601</v>
      </c>
      <c r="G112" s="66"/>
    </row>
    <row r="113" spans="1:7" x14ac:dyDescent="0.45">
      <c r="A113" s="4" t="s">
        <v>61</v>
      </c>
      <c r="B113" s="5">
        <v>17.138962175711999</v>
      </c>
      <c r="C113" s="6">
        <v>18.745569219800299</v>
      </c>
      <c r="D113" s="7">
        <v>23.708015385496001</v>
      </c>
      <c r="E113" s="6">
        <v>1964.6167371502299</v>
      </c>
      <c r="F113" s="7">
        <v>425.76670315161499</v>
      </c>
      <c r="G113" s="66"/>
    </row>
    <row r="114" spans="1:7" x14ac:dyDescent="0.45">
      <c r="A114" s="4" t="s">
        <v>62</v>
      </c>
      <c r="B114" s="5">
        <v>24.499725052975801</v>
      </c>
      <c r="C114" s="6">
        <v>26.1318022359136</v>
      </c>
      <c r="D114" s="7">
        <v>38.603688302858899</v>
      </c>
      <c r="E114" s="6">
        <v>1965.33142704232</v>
      </c>
      <c r="F114" s="7">
        <v>172.03264554325301</v>
      </c>
      <c r="G114" s="66"/>
    </row>
    <row r="115" spans="1:7" x14ac:dyDescent="0.45">
      <c r="A115" s="4" t="s">
        <v>62</v>
      </c>
      <c r="B115" s="5">
        <v>23.912571155378199</v>
      </c>
      <c r="C115" s="6">
        <v>25.670648515327098</v>
      </c>
      <c r="D115" s="7">
        <v>38.4594979299249</v>
      </c>
      <c r="E115" s="6">
        <v>1834.3179535147201</v>
      </c>
      <c r="F115" s="7">
        <v>175.24380970922701</v>
      </c>
      <c r="G115" s="66"/>
    </row>
    <row r="116" spans="1:7" x14ac:dyDescent="0.45">
      <c r="A116" s="4" t="s">
        <v>63</v>
      </c>
      <c r="B116" s="5">
        <v>19.792342082371299</v>
      </c>
      <c r="C116" s="6">
        <v>21.773341318183601</v>
      </c>
      <c r="D116" s="7"/>
      <c r="E116" s="6">
        <v>1684.44539884862</v>
      </c>
      <c r="F116" s="7">
        <v>135.81856214789599</v>
      </c>
      <c r="G116" s="66"/>
    </row>
    <row r="117" spans="1:7" x14ac:dyDescent="0.45">
      <c r="A117" s="4" t="s">
        <v>63</v>
      </c>
      <c r="B117" s="5">
        <v>17.8765508943283</v>
      </c>
      <c r="C117" s="6">
        <v>19.815241549472901</v>
      </c>
      <c r="D117" s="7">
        <v>40.161093167045699</v>
      </c>
      <c r="E117" s="6">
        <v>1356.5079722348501</v>
      </c>
      <c r="F117" s="7">
        <v>162.12451366802401</v>
      </c>
      <c r="G117" s="66"/>
    </row>
    <row r="118" spans="1:7" x14ac:dyDescent="0.45">
      <c r="A118" s="4" t="s">
        <v>64</v>
      </c>
      <c r="B118" s="5">
        <v>23.387468318591299</v>
      </c>
      <c r="C118" s="6">
        <v>25.048778319929198</v>
      </c>
      <c r="D118" s="7"/>
      <c r="E118" s="6">
        <v>1150.22142513681</v>
      </c>
      <c r="F118" s="7">
        <v>130.83821683898401</v>
      </c>
      <c r="G118" s="66"/>
    </row>
    <row r="119" spans="1:7" x14ac:dyDescent="0.45">
      <c r="A119" s="4" t="s">
        <v>64</v>
      </c>
      <c r="B119" s="5">
        <v>23.104805844434001</v>
      </c>
      <c r="C119" s="6">
        <v>25.054623765611201</v>
      </c>
      <c r="D119" s="7"/>
      <c r="E119" s="6">
        <v>1071.9822476069501</v>
      </c>
      <c r="F119" s="7">
        <v>106.908259525915</v>
      </c>
      <c r="G119" s="66"/>
    </row>
    <row r="120" spans="1:7" x14ac:dyDescent="0.45">
      <c r="A120" s="4" t="s">
        <v>65</v>
      </c>
      <c r="B120" s="5">
        <v>24.2545987188455</v>
      </c>
      <c r="C120" s="6">
        <v>26.524857304607501</v>
      </c>
      <c r="D120" s="7"/>
      <c r="E120" s="6">
        <v>724.38893840350704</v>
      </c>
      <c r="F120" s="7">
        <v>78.099101887072706</v>
      </c>
      <c r="G120" s="66"/>
    </row>
    <row r="121" spans="1:7" x14ac:dyDescent="0.45">
      <c r="A121" s="4" t="s">
        <v>65</v>
      </c>
      <c r="B121" s="5">
        <v>24.093020848246301</v>
      </c>
      <c r="C121" s="6">
        <v>26.267624411836302</v>
      </c>
      <c r="D121" s="7"/>
      <c r="E121" s="6">
        <v>794.27566501608396</v>
      </c>
      <c r="F121" s="7">
        <v>112.179146925089</v>
      </c>
      <c r="G121" s="66"/>
    </row>
    <row r="122" spans="1:7" x14ac:dyDescent="0.45">
      <c r="A122" s="4" t="s">
        <v>66</v>
      </c>
      <c r="B122" s="5">
        <v>24.247174635537998</v>
      </c>
      <c r="C122" s="6">
        <v>25.250132898615298</v>
      </c>
      <c r="D122" s="7">
        <v>33.3140253202303</v>
      </c>
      <c r="E122" s="6">
        <v>1575.38682587469</v>
      </c>
      <c r="F122" s="7">
        <v>206.15888267493401</v>
      </c>
      <c r="G122" s="66"/>
    </row>
    <row r="123" spans="1:7" x14ac:dyDescent="0.45">
      <c r="A123" s="4" t="s">
        <v>66</v>
      </c>
      <c r="B123" s="5">
        <v>25.090636872795699</v>
      </c>
      <c r="C123" s="6">
        <v>25.910627326971301</v>
      </c>
      <c r="D123" s="7"/>
      <c r="E123" s="6">
        <v>1531.1082207475099</v>
      </c>
      <c r="F123" s="7">
        <v>146.699075332212</v>
      </c>
      <c r="G123" s="66"/>
    </row>
    <row r="124" spans="1:7" x14ac:dyDescent="0.45">
      <c r="A124" s="4" t="s">
        <v>67</v>
      </c>
      <c r="B124" s="5">
        <v>27.0279792811966</v>
      </c>
      <c r="C124" s="6"/>
      <c r="D124" s="7">
        <v>27.2242320229205</v>
      </c>
      <c r="E124" s="6">
        <v>-2.1555031907323601</v>
      </c>
      <c r="F124" s="7">
        <v>1410.3161487303</v>
      </c>
      <c r="G124" s="66"/>
    </row>
    <row r="125" spans="1:7" x14ac:dyDescent="0.45">
      <c r="A125" s="4" t="s">
        <v>67</v>
      </c>
      <c r="B125" s="5">
        <v>25.775022711372301</v>
      </c>
      <c r="C125" s="6"/>
      <c r="D125" s="7">
        <v>26.376157073959501</v>
      </c>
      <c r="E125" s="6">
        <v>-1.3082785652914</v>
      </c>
      <c r="F125" s="7">
        <v>1856.11700008654</v>
      </c>
      <c r="G125" s="66"/>
    </row>
    <row r="126" spans="1:7" x14ac:dyDescent="0.45">
      <c r="A126" s="4" t="s">
        <v>68</v>
      </c>
      <c r="B126" s="5">
        <v>26.007173340649501</v>
      </c>
      <c r="C126" s="6"/>
      <c r="D126" s="7">
        <v>26.7930599920589</v>
      </c>
      <c r="E126" s="6">
        <v>-2.3773301334463199</v>
      </c>
      <c r="F126" s="7">
        <v>1854.3838720957101</v>
      </c>
      <c r="G126" s="66"/>
    </row>
    <row r="127" spans="1:7" x14ac:dyDescent="0.45">
      <c r="A127" s="4" t="s">
        <v>68</v>
      </c>
      <c r="B127" s="5">
        <v>25.420900744998601</v>
      </c>
      <c r="C127" s="6"/>
      <c r="D127" s="7">
        <v>26.538122736238702</v>
      </c>
      <c r="E127" s="6">
        <v>2.1085178737157499</v>
      </c>
      <c r="F127" s="7">
        <v>1767.1618331254999</v>
      </c>
      <c r="G127" s="66"/>
    </row>
    <row r="128" spans="1:7" x14ac:dyDescent="0.45">
      <c r="A128" s="4" t="s">
        <v>69</v>
      </c>
      <c r="B128" s="5">
        <v>20.5446732268597</v>
      </c>
      <c r="C128" s="6"/>
      <c r="D128" s="7">
        <v>20.490191221660599</v>
      </c>
      <c r="E128" s="6">
        <v>0.371787974753715</v>
      </c>
      <c r="F128" s="7">
        <v>2230.39582035591</v>
      </c>
      <c r="G128" s="66"/>
    </row>
    <row r="129" spans="1:7" x14ac:dyDescent="0.45">
      <c r="A129" s="4" t="s">
        <v>69</v>
      </c>
      <c r="B129" s="5">
        <v>19.658401816718001</v>
      </c>
      <c r="C129" s="6"/>
      <c r="D129" s="7">
        <v>19.9763491191359</v>
      </c>
      <c r="E129" s="6">
        <v>2.7735943632478701</v>
      </c>
      <c r="F129" s="7">
        <v>2204.1012276659599</v>
      </c>
      <c r="G129" s="66"/>
    </row>
    <row r="130" spans="1:7" x14ac:dyDescent="0.45">
      <c r="A130" s="4" t="s">
        <v>70</v>
      </c>
      <c r="B130" s="5">
        <v>26.417032813331002</v>
      </c>
      <c r="C130" s="6">
        <v>28.286681776936</v>
      </c>
      <c r="D130" s="7">
        <v>37.447341771730699</v>
      </c>
      <c r="E130" s="6">
        <v>1575.5415273429101</v>
      </c>
      <c r="F130" s="7">
        <v>177.033244718812</v>
      </c>
      <c r="G130" s="66"/>
    </row>
    <row r="131" spans="1:7" x14ac:dyDescent="0.45">
      <c r="A131" s="4" t="s">
        <v>70</v>
      </c>
      <c r="B131" s="5">
        <v>26.250638981964801</v>
      </c>
      <c r="C131" s="6">
        <v>28.883389104682799</v>
      </c>
      <c r="D131" s="7"/>
      <c r="E131" s="6">
        <v>1327.0139614192999</v>
      </c>
      <c r="F131" s="7">
        <v>147.41475770898001</v>
      </c>
      <c r="G131" s="66"/>
    </row>
    <row r="132" spans="1:7" x14ac:dyDescent="0.45">
      <c r="A132" s="4" t="s">
        <v>71</v>
      </c>
      <c r="B132" s="5">
        <v>27.1259536820573</v>
      </c>
      <c r="C132" s="6">
        <v>28.3707999614066</v>
      </c>
      <c r="D132" s="7"/>
      <c r="E132" s="6">
        <v>929.84115695261801</v>
      </c>
      <c r="F132" s="7">
        <v>107.36650720666699</v>
      </c>
      <c r="G132" s="66"/>
    </row>
    <row r="133" spans="1:7" x14ac:dyDescent="0.45">
      <c r="A133" s="4" t="s">
        <v>71</v>
      </c>
      <c r="B133" s="5">
        <v>28.339328243245198</v>
      </c>
      <c r="C133" s="6">
        <v>29.506177430805899</v>
      </c>
      <c r="D133" s="7"/>
      <c r="E133" s="6">
        <v>777.84627426475197</v>
      </c>
      <c r="F133" s="7">
        <v>73.642061167961899</v>
      </c>
      <c r="G133" s="66"/>
    </row>
    <row r="134" spans="1:7" x14ac:dyDescent="0.45">
      <c r="A134" s="4" t="s">
        <v>72</v>
      </c>
      <c r="B134" s="5">
        <v>23.835516526728298</v>
      </c>
      <c r="C134" s="6"/>
      <c r="D134" s="7">
        <v>25.009586504300401</v>
      </c>
      <c r="E134" s="6">
        <v>-2.0348959980169599</v>
      </c>
      <c r="F134" s="7">
        <v>1571.96716229763</v>
      </c>
      <c r="G134" s="66"/>
    </row>
    <row r="135" spans="1:7" x14ac:dyDescent="0.45">
      <c r="A135" s="4" t="s">
        <v>72</v>
      </c>
      <c r="B135" s="5">
        <v>24.064266634971201</v>
      </c>
      <c r="C135" s="6"/>
      <c r="D135" s="7">
        <v>25.021066392145102</v>
      </c>
      <c r="E135" s="6">
        <v>3.1388578545465902</v>
      </c>
      <c r="F135" s="7">
        <v>1578.8917914251799</v>
      </c>
      <c r="G135" s="66"/>
    </row>
    <row r="136" spans="1:7" x14ac:dyDescent="0.45">
      <c r="A136" s="4" t="s">
        <v>73</v>
      </c>
      <c r="B136" s="5">
        <v>23.6141115287475</v>
      </c>
      <c r="C136" s="6">
        <v>24.682199149513</v>
      </c>
      <c r="D136" s="7">
        <v>43.596291610274598</v>
      </c>
      <c r="E136" s="6">
        <v>1044.4655942530501</v>
      </c>
      <c r="F136" s="7">
        <v>150.669358685715</v>
      </c>
      <c r="G136" s="66"/>
    </row>
    <row r="137" spans="1:7" x14ac:dyDescent="0.45">
      <c r="A137" s="4" t="s">
        <v>73</v>
      </c>
      <c r="B137" s="5">
        <v>23.553087268938299</v>
      </c>
      <c r="C137" s="6">
        <v>24.485760944440099</v>
      </c>
      <c r="D137" s="7"/>
      <c r="E137" s="6">
        <v>984.90606729176898</v>
      </c>
      <c r="F137" s="7">
        <v>108.71178675805599</v>
      </c>
      <c r="G137" s="66"/>
    </row>
    <row r="138" spans="1:7" x14ac:dyDescent="0.45">
      <c r="A138" s="4" t="s">
        <v>74</v>
      </c>
      <c r="B138" s="5">
        <v>30.003103756224402</v>
      </c>
      <c r="C138" s="6">
        <v>30.758170782358999</v>
      </c>
      <c r="D138" s="7"/>
      <c r="E138" s="6">
        <v>745.55094578779199</v>
      </c>
      <c r="F138" s="7">
        <v>97.567666498688993</v>
      </c>
      <c r="G138" s="66"/>
    </row>
    <row r="139" spans="1:7" x14ac:dyDescent="0.45">
      <c r="A139" s="4" t="s">
        <v>74</v>
      </c>
      <c r="B139" s="5">
        <v>28.444415595736299</v>
      </c>
      <c r="C139" s="6">
        <v>29.469395383317</v>
      </c>
      <c r="D139" s="7"/>
      <c r="E139" s="6">
        <v>930.79319108680704</v>
      </c>
      <c r="F139" s="7">
        <v>97.839142500234203</v>
      </c>
      <c r="G139" s="66"/>
    </row>
    <row r="140" spans="1:7" x14ac:dyDescent="0.45">
      <c r="A140" s="4" t="s">
        <v>75</v>
      </c>
      <c r="B140" s="5">
        <v>20.555971626824199</v>
      </c>
      <c r="C140" s="6">
        <v>21.8437949950888</v>
      </c>
      <c r="D140" s="7">
        <v>27.458274266488601</v>
      </c>
      <c r="E140" s="6">
        <v>1822.51098541843</v>
      </c>
      <c r="F140" s="7">
        <v>343.63072435098002</v>
      </c>
      <c r="G140" s="66"/>
    </row>
    <row r="141" spans="1:7" x14ac:dyDescent="0.45">
      <c r="A141" s="4" t="s">
        <v>75</v>
      </c>
      <c r="B141" s="5">
        <v>20.519724334242401</v>
      </c>
      <c r="C141" s="6">
        <v>21.984027270535201</v>
      </c>
      <c r="D141" s="7">
        <v>27.383449852072701</v>
      </c>
      <c r="E141" s="6">
        <v>1888.6594181957701</v>
      </c>
      <c r="F141" s="7">
        <v>328.87359836469699</v>
      </c>
      <c r="G141" s="66"/>
    </row>
    <row r="142" spans="1:7" x14ac:dyDescent="0.45">
      <c r="A142" s="4" t="s">
        <v>76</v>
      </c>
      <c r="B142" s="5">
        <v>25.034874935874299</v>
      </c>
      <c r="C142" s="6"/>
      <c r="D142" s="7">
        <v>24.974235438200399</v>
      </c>
      <c r="E142" s="6">
        <v>-1.5706126416780499</v>
      </c>
      <c r="F142" s="7">
        <v>1610.92154900523</v>
      </c>
      <c r="G142" s="66"/>
    </row>
    <row r="143" spans="1:7" x14ac:dyDescent="0.45">
      <c r="A143" s="4" t="s">
        <v>76</v>
      </c>
      <c r="B143" s="5">
        <v>22.933536431611699</v>
      </c>
      <c r="C143" s="6"/>
      <c r="D143" s="7">
        <v>23.171686009777599</v>
      </c>
      <c r="E143" s="6">
        <v>-0.67783259894304104</v>
      </c>
      <c r="F143" s="7">
        <v>2155.5879933190699</v>
      </c>
      <c r="G143" s="66"/>
    </row>
    <row r="144" spans="1:7" x14ac:dyDescent="0.45">
      <c r="A144" s="4" t="s">
        <v>77</v>
      </c>
      <c r="B144" s="5">
        <v>22.287099391486201</v>
      </c>
      <c r="C144" s="6">
        <v>23.816373138090601</v>
      </c>
      <c r="D144" s="7">
        <v>31.395693392239799</v>
      </c>
      <c r="E144" s="6">
        <v>1755.8559557452299</v>
      </c>
      <c r="F144" s="7">
        <v>234.23617604533899</v>
      </c>
      <c r="G144" s="66"/>
    </row>
    <row r="145" spans="1:7" x14ac:dyDescent="0.45">
      <c r="A145" s="4" t="s">
        <v>77</v>
      </c>
      <c r="B145" s="5">
        <v>21.763322556917501</v>
      </c>
      <c r="C145" s="6">
        <v>23.286032514461901</v>
      </c>
      <c r="D145" s="7">
        <v>30.566345707535699</v>
      </c>
      <c r="E145" s="6">
        <v>1875.0038253624</v>
      </c>
      <c r="F145" s="7">
        <v>241.26661991923501</v>
      </c>
      <c r="G145" s="66"/>
    </row>
    <row r="146" spans="1:7" x14ac:dyDescent="0.45">
      <c r="A146" s="4" t="s">
        <v>78</v>
      </c>
      <c r="B146" s="5">
        <v>24.0807362119956</v>
      </c>
      <c r="C146" s="6">
        <v>25.796389051617901</v>
      </c>
      <c r="D146" s="7">
        <v>34.902206302025299</v>
      </c>
      <c r="E146" s="6">
        <v>1731.22407713855</v>
      </c>
      <c r="F146" s="7">
        <v>188.61508164513901</v>
      </c>
      <c r="G146" s="66"/>
    </row>
    <row r="147" spans="1:7" x14ac:dyDescent="0.45">
      <c r="A147" s="4" t="s">
        <v>78</v>
      </c>
      <c r="B147" s="5">
        <v>23.305426657821801</v>
      </c>
      <c r="C147" s="6">
        <v>25.293365878086401</v>
      </c>
      <c r="D147" s="7">
        <v>34.069330017439</v>
      </c>
      <c r="E147" s="6">
        <v>1777.0767290255999</v>
      </c>
      <c r="F147" s="7">
        <v>197.59273873820899</v>
      </c>
      <c r="G147" s="66"/>
    </row>
    <row r="148" spans="1:7" x14ac:dyDescent="0.45">
      <c r="A148" s="4" t="s">
        <v>79</v>
      </c>
      <c r="B148" s="5">
        <v>23.068263928177299</v>
      </c>
      <c r="C148" s="6">
        <v>24.6514455352855</v>
      </c>
      <c r="D148" s="7">
        <v>30.343099879775298</v>
      </c>
      <c r="E148" s="6">
        <v>1699.0830908871601</v>
      </c>
      <c r="F148" s="7">
        <v>243.97188286522299</v>
      </c>
      <c r="G148" s="66"/>
    </row>
    <row r="149" spans="1:7" x14ac:dyDescent="0.45">
      <c r="A149" s="4" t="s">
        <v>79</v>
      </c>
      <c r="B149" s="5">
        <v>23.334005386994001</v>
      </c>
      <c r="C149" s="6">
        <v>25.0290025651191</v>
      </c>
      <c r="D149" s="7">
        <v>34.952286161691703</v>
      </c>
      <c r="E149" s="6">
        <v>1527.17724012285</v>
      </c>
      <c r="F149" s="7">
        <v>193.70049256204899</v>
      </c>
      <c r="G149" s="66"/>
    </row>
    <row r="150" spans="1:7" x14ac:dyDescent="0.45">
      <c r="A150" s="4" t="s">
        <v>80</v>
      </c>
      <c r="B150" s="5">
        <v>29.8592139613984</v>
      </c>
      <c r="C150" s="6"/>
      <c r="D150" s="7"/>
      <c r="E150" s="6">
        <v>-3.9305956986345301</v>
      </c>
      <c r="F150" s="7">
        <v>4.77407246710482</v>
      </c>
      <c r="G150" s="66"/>
    </row>
    <row r="151" spans="1:7" x14ac:dyDescent="0.45">
      <c r="A151" s="4" t="s">
        <v>80</v>
      </c>
      <c r="B151" s="5">
        <v>27.244715516157498</v>
      </c>
      <c r="C151" s="6">
        <v>33.532526270626398</v>
      </c>
      <c r="D151" s="7"/>
      <c r="E151" s="6">
        <v>193.067592532601</v>
      </c>
      <c r="F151" s="7">
        <v>44.196781659325602</v>
      </c>
      <c r="G151" s="66"/>
    </row>
    <row r="152" spans="1:7" x14ac:dyDescent="0.45">
      <c r="A152" s="4" t="s">
        <v>81</v>
      </c>
      <c r="B152" s="5">
        <v>25.999849821945801</v>
      </c>
      <c r="C152" s="6">
        <v>27.382970758402301</v>
      </c>
      <c r="D152" s="7"/>
      <c r="E152" s="6">
        <v>607.05308867790995</v>
      </c>
      <c r="F152" s="7">
        <v>67.209417195893806</v>
      </c>
      <c r="G152" s="66"/>
    </row>
    <row r="153" spans="1:7" x14ac:dyDescent="0.45">
      <c r="A153" s="4" t="s">
        <v>81</v>
      </c>
      <c r="B153" s="5">
        <v>26.830269873228598</v>
      </c>
      <c r="C153" s="6">
        <v>29.1730898698933</v>
      </c>
      <c r="D153" s="7"/>
      <c r="E153" s="6">
        <v>273.89225048629299</v>
      </c>
      <c r="F153" s="7">
        <v>42.446660383070999</v>
      </c>
      <c r="G153" s="66"/>
    </row>
    <row r="154" spans="1:7" x14ac:dyDescent="0.45">
      <c r="A154" s="4" t="s">
        <v>82</v>
      </c>
      <c r="B154" s="5">
        <v>23.161055234189199</v>
      </c>
      <c r="C154" s="6">
        <v>23.562124117150699</v>
      </c>
      <c r="D154" s="7"/>
      <c r="E154" s="6">
        <v>1511.8958641664001</v>
      </c>
      <c r="F154" s="7">
        <v>112.247252800117</v>
      </c>
      <c r="G154" s="66"/>
    </row>
    <row r="155" spans="1:7" x14ac:dyDescent="0.45">
      <c r="A155" s="4" t="s">
        <v>82</v>
      </c>
      <c r="B155" s="5">
        <v>22.7541303152728</v>
      </c>
      <c r="C155" s="6">
        <v>23.4746711254618</v>
      </c>
      <c r="D155" s="7"/>
      <c r="E155" s="6">
        <v>1638.8488611513201</v>
      </c>
      <c r="F155" s="7">
        <v>99.117870290987</v>
      </c>
      <c r="G155" s="66"/>
    </row>
    <row r="156" spans="1:7" x14ac:dyDescent="0.45">
      <c r="A156" s="4" t="s">
        <v>83</v>
      </c>
      <c r="B156" s="5">
        <v>27.500432911717802</v>
      </c>
      <c r="C156" s="6">
        <v>28.938473243134698</v>
      </c>
      <c r="D156" s="7"/>
      <c r="E156" s="6">
        <v>1519.5352395208999</v>
      </c>
      <c r="F156" s="7">
        <v>137.030738824732</v>
      </c>
      <c r="G156" s="66"/>
    </row>
    <row r="157" spans="1:7" x14ac:dyDescent="0.45">
      <c r="A157" s="4" t="s">
        <v>83</v>
      </c>
      <c r="B157" s="5">
        <v>25.735528904257698</v>
      </c>
      <c r="C157" s="6">
        <v>27.399856800425201</v>
      </c>
      <c r="D157" s="7"/>
      <c r="E157" s="6">
        <v>1303.1530854154901</v>
      </c>
      <c r="F157" s="7">
        <v>108.177173537923</v>
      </c>
      <c r="G157" s="66"/>
    </row>
    <row r="158" spans="1:7" x14ac:dyDescent="0.45">
      <c r="A158" s="4" t="s">
        <v>84</v>
      </c>
      <c r="B158" s="5">
        <v>19.128879728179701</v>
      </c>
      <c r="C158" s="6"/>
      <c r="D158" s="7">
        <v>19.597161714826601</v>
      </c>
      <c r="E158" s="6">
        <v>0.13044638406290701</v>
      </c>
      <c r="F158" s="7">
        <v>2236.6789192753899</v>
      </c>
      <c r="G158" s="66"/>
    </row>
    <row r="159" spans="1:7" x14ac:dyDescent="0.45">
      <c r="A159" s="4" t="s">
        <v>84</v>
      </c>
      <c r="B159" s="5">
        <v>18.643084980762801</v>
      </c>
      <c r="C159" s="6"/>
      <c r="D159" s="7">
        <v>18.9936641914801</v>
      </c>
      <c r="E159" s="6">
        <v>3.5821948777838801</v>
      </c>
      <c r="F159" s="7">
        <v>2248.37354687685</v>
      </c>
      <c r="G159" s="66"/>
    </row>
    <row r="160" spans="1:7" x14ac:dyDescent="0.45">
      <c r="A160" s="4" t="s">
        <v>85</v>
      </c>
      <c r="B160" s="5">
        <v>27.920261476371401</v>
      </c>
      <c r="C160" s="6">
        <v>28.726851416245498</v>
      </c>
      <c r="D160" s="7">
        <v>38.379685399336097</v>
      </c>
      <c r="E160" s="6">
        <v>1524.8846781703401</v>
      </c>
      <c r="F160" s="7">
        <v>174.78489814607099</v>
      </c>
      <c r="G160" s="66"/>
    </row>
    <row r="161" spans="1:7" x14ac:dyDescent="0.45">
      <c r="A161" s="4" t="s">
        <v>85</v>
      </c>
      <c r="B161" s="5">
        <v>27.060683231283001</v>
      </c>
      <c r="C161" s="6">
        <v>28.222888876077</v>
      </c>
      <c r="D161" s="7">
        <v>39.1416282962604</v>
      </c>
      <c r="E161" s="6">
        <v>1377.94927718398</v>
      </c>
      <c r="F161" s="7">
        <v>163.76612698036899</v>
      </c>
      <c r="G161" s="66"/>
    </row>
    <row r="162" spans="1:7" x14ac:dyDescent="0.45">
      <c r="A162" s="4" t="s">
        <v>86</v>
      </c>
      <c r="B162" s="5">
        <v>16.1916525136911</v>
      </c>
      <c r="C162" s="6">
        <v>17.523648167596502</v>
      </c>
      <c r="D162" s="7">
        <v>24.917566915809999</v>
      </c>
      <c r="E162" s="6">
        <v>2091.3474747564301</v>
      </c>
      <c r="F162" s="7">
        <v>389.33134337904198</v>
      </c>
      <c r="G162" s="66"/>
    </row>
    <row r="163" spans="1:7" x14ac:dyDescent="0.45">
      <c r="A163" s="4" t="s">
        <v>86</v>
      </c>
      <c r="B163" s="5">
        <v>15.561252165590099</v>
      </c>
      <c r="C163" s="6">
        <v>17.3154822350978</v>
      </c>
      <c r="D163" s="7">
        <v>23.048924823656499</v>
      </c>
      <c r="E163" s="6">
        <v>2182.70449939432</v>
      </c>
      <c r="F163" s="7">
        <v>454.90514906464398</v>
      </c>
      <c r="G163" s="66"/>
    </row>
    <row r="164" spans="1:7" x14ac:dyDescent="0.45">
      <c r="A164" s="4" t="s">
        <v>87</v>
      </c>
      <c r="B164" s="5">
        <v>27.067145621391699</v>
      </c>
      <c r="C164" s="6">
        <v>28.1653676814589</v>
      </c>
      <c r="D164" s="7"/>
      <c r="E164" s="6">
        <v>919.31655408515701</v>
      </c>
      <c r="F164" s="7">
        <v>88.963843334956906</v>
      </c>
      <c r="G164" s="66"/>
    </row>
    <row r="165" spans="1:7" x14ac:dyDescent="0.45">
      <c r="A165" s="4" t="s">
        <v>87</v>
      </c>
      <c r="B165" s="5">
        <v>27.137251236869201</v>
      </c>
      <c r="C165" s="6">
        <v>28.571178671259499</v>
      </c>
      <c r="D165" s="7"/>
      <c r="E165" s="6">
        <v>955.96578104052003</v>
      </c>
      <c r="F165" s="7">
        <v>112.496867251731</v>
      </c>
      <c r="G165" s="66"/>
    </row>
    <row r="166" spans="1:7" x14ac:dyDescent="0.45">
      <c r="A166" s="4" t="s">
        <v>88</v>
      </c>
      <c r="B166" s="5">
        <v>29.148455648265099</v>
      </c>
      <c r="C166" s="6">
        <v>32.627421818057698</v>
      </c>
      <c r="D166" s="7"/>
      <c r="E166" s="6">
        <v>221.21933932913501</v>
      </c>
      <c r="F166" s="7">
        <v>30.689458663564402</v>
      </c>
      <c r="G166" s="66"/>
    </row>
    <row r="167" spans="1:7" x14ac:dyDescent="0.45">
      <c r="A167" s="4" t="s">
        <v>88</v>
      </c>
      <c r="B167" s="5">
        <v>27.168026848364601</v>
      </c>
      <c r="C167" s="6">
        <v>28.417499745479699</v>
      </c>
      <c r="D167" s="7"/>
      <c r="E167" s="6">
        <v>924.13311468205302</v>
      </c>
      <c r="F167" s="7">
        <v>78.349515482517802</v>
      </c>
      <c r="G167" s="66"/>
    </row>
    <row r="168" spans="1:7" x14ac:dyDescent="0.45">
      <c r="A168" s="4" t="s">
        <v>89</v>
      </c>
      <c r="B168" s="5">
        <v>27.631667088037201</v>
      </c>
      <c r="C168" s="6">
        <v>31.9699407337121</v>
      </c>
      <c r="D168" s="7"/>
      <c r="E168" s="6">
        <v>200.30409332693</v>
      </c>
      <c r="F168" s="7">
        <v>69.612332437481598</v>
      </c>
      <c r="G168" s="66"/>
    </row>
    <row r="169" spans="1:7" x14ac:dyDescent="0.45">
      <c r="A169" s="4" t="s">
        <v>89</v>
      </c>
      <c r="B169" s="5">
        <v>27.4879256113812</v>
      </c>
      <c r="C169" s="6">
        <v>29.912388739074402</v>
      </c>
      <c r="D169" s="7"/>
      <c r="E169" s="6">
        <v>429.28163430222003</v>
      </c>
      <c r="F169" s="7">
        <v>79.755536313862606</v>
      </c>
      <c r="G169" s="66"/>
    </row>
    <row r="170" spans="1:7" x14ac:dyDescent="0.45">
      <c r="A170" s="4" t="s">
        <v>90</v>
      </c>
      <c r="B170" s="5">
        <v>27.278848231704099</v>
      </c>
      <c r="C170" s="6">
        <v>28.594592035045501</v>
      </c>
      <c r="D170" s="7"/>
      <c r="E170" s="6">
        <v>1195.49951866672</v>
      </c>
      <c r="F170" s="7">
        <v>125.37724524658201</v>
      </c>
      <c r="G170" s="66"/>
    </row>
    <row r="171" spans="1:7" x14ac:dyDescent="0.45">
      <c r="A171" s="4" t="s">
        <v>90</v>
      </c>
      <c r="B171" s="5">
        <v>28.302908322927301</v>
      </c>
      <c r="C171" s="6">
        <v>29.214467155993301</v>
      </c>
      <c r="D171" s="7"/>
      <c r="E171" s="6">
        <v>1315.0710602284901</v>
      </c>
      <c r="F171" s="7">
        <v>112.170272696754</v>
      </c>
      <c r="G171" s="66"/>
    </row>
    <row r="172" spans="1:7" x14ac:dyDescent="0.45">
      <c r="A172" s="4" t="s">
        <v>91</v>
      </c>
      <c r="B172" s="5">
        <v>25.5603033892524</v>
      </c>
      <c r="C172" s="6"/>
      <c r="D172" s="7">
        <v>26.132792949112801</v>
      </c>
      <c r="E172" s="6">
        <v>-3.9444494074978098</v>
      </c>
      <c r="F172" s="7">
        <v>2011.1303067169299</v>
      </c>
      <c r="G172" s="66"/>
    </row>
    <row r="173" spans="1:7" x14ac:dyDescent="0.45">
      <c r="A173" s="4" t="s">
        <v>91</v>
      </c>
      <c r="B173" s="5">
        <v>25.3241142256296</v>
      </c>
      <c r="C173" s="6"/>
      <c r="D173" s="7">
        <v>25.609337382991999</v>
      </c>
      <c r="E173" s="6">
        <v>7.4198432614139206E-2</v>
      </c>
      <c r="F173" s="7">
        <v>2202.2176741384201</v>
      </c>
      <c r="G173" s="66"/>
    </row>
    <row r="174" spans="1:7" x14ac:dyDescent="0.45">
      <c r="A174" s="4" t="s">
        <v>92</v>
      </c>
      <c r="B174" s="5">
        <v>26.692244900496501</v>
      </c>
      <c r="C174" s="6"/>
      <c r="D174" s="7">
        <v>27.283367637234502</v>
      </c>
      <c r="E174" s="6">
        <v>-2.1890486130287199</v>
      </c>
      <c r="F174" s="7">
        <v>1211.5608968024401</v>
      </c>
      <c r="G174" s="66"/>
    </row>
    <row r="175" spans="1:7" x14ac:dyDescent="0.45">
      <c r="A175" s="4" t="s">
        <v>92</v>
      </c>
      <c r="B175" s="5">
        <v>25.5775828879671</v>
      </c>
      <c r="C175" s="6"/>
      <c r="D175" s="7">
        <v>25.8455869985081</v>
      </c>
      <c r="E175" s="6">
        <v>-2.1755138463427102</v>
      </c>
      <c r="F175" s="7">
        <v>2092.5209778359099</v>
      </c>
      <c r="G175" s="66"/>
    </row>
    <row r="176" spans="1:7" x14ac:dyDescent="0.45">
      <c r="A176" s="4" t="s">
        <v>93</v>
      </c>
      <c r="B176" s="5">
        <v>26.133998441706002</v>
      </c>
      <c r="C176" s="6"/>
      <c r="D176" s="7">
        <v>27.470506517941399</v>
      </c>
      <c r="E176" s="6">
        <v>1.8234095004331701</v>
      </c>
      <c r="F176" s="7">
        <v>1795.90179188463</v>
      </c>
      <c r="G176" s="66"/>
    </row>
    <row r="177" spans="1:7" x14ac:dyDescent="0.45">
      <c r="A177" s="4" t="s">
        <v>93</v>
      </c>
      <c r="B177" s="5">
        <v>26.760476662748701</v>
      </c>
      <c r="C177" s="6"/>
      <c r="D177" s="7">
        <v>27.935283700576999</v>
      </c>
      <c r="E177" s="6">
        <v>-1.4189481865723801</v>
      </c>
      <c r="F177" s="7">
        <v>1882.4252265443199</v>
      </c>
      <c r="G177" s="66"/>
    </row>
    <row r="178" spans="1:7" x14ac:dyDescent="0.45">
      <c r="A178" s="4" t="s">
        <v>94</v>
      </c>
      <c r="B178" s="5">
        <v>22.520660864570999</v>
      </c>
      <c r="C178" s="6"/>
      <c r="D178" s="7">
        <v>24.098031468882901</v>
      </c>
      <c r="E178" s="6">
        <v>0.187516996561953</v>
      </c>
      <c r="F178" s="7">
        <v>1332.5007798055599</v>
      </c>
      <c r="G178" s="66"/>
    </row>
    <row r="179" spans="1:7" x14ac:dyDescent="0.45">
      <c r="A179" s="4" t="s">
        <v>94</v>
      </c>
      <c r="B179" s="5">
        <v>23.026788375586701</v>
      </c>
      <c r="C179" s="6"/>
      <c r="D179" s="7">
        <v>24.3239998439728</v>
      </c>
      <c r="E179" s="6">
        <v>2.6022238464356602</v>
      </c>
      <c r="F179" s="7">
        <v>1564.9830794857301</v>
      </c>
      <c r="G179" s="66"/>
    </row>
    <row r="180" spans="1:7" x14ac:dyDescent="0.45">
      <c r="A180" s="4" t="s">
        <v>95</v>
      </c>
      <c r="B180" s="5">
        <v>16.973468366883299</v>
      </c>
      <c r="C180" s="6">
        <v>18.6516855014298</v>
      </c>
      <c r="D180" s="7">
        <v>36.391422857801601</v>
      </c>
      <c r="E180" s="6">
        <v>1689.9569243293299</v>
      </c>
      <c r="F180" s="7">
        <v>260.13415757644702</v>
      </c>
      <c r="G180" s="66"/>
    </row>
    <row r="181" spans="1:7" x14ac:dyDescent="0.45">
      <c r="A181" s="4" t="s">
        <v>95</v>
      </c>
      <c r="B181" s="5">
        <v>17.468997643414301</v>
      </c>
      <c r="C181" s="6">
        <v>19.087618124318499</v>
      </c>
      <c r="D181" s="7">
        <v>35.603214372598998</v>
      </c>
      <c r="E181" s="6">
        <v>1691.16664375647</v>
      </c>
      <c r="F181" s="7">
        <v>265.58969567000202</v>
      </c>
      <c r="G181" s="66"/>
    </row>
    <row r="182" spans="1:7" x14ac:dyDescent="0.45">
      <c r="A182" s="4" t="s">
        <v>96</v>
      </c>
      <c r="B182" s="5">
        <v>24.453200282611501</v>
      </c>
      <c r="C182" s="6">
        <v>26.0668489654993</v>
      </c>
      <c r="D182" s="7"/>
      <c r="E182" s="6">
        <v>1113.3252604532599</v>
      </c>
      <c r="F182" s="7">
        <v>145.85878158947699</v>
      </c>
      <c r="G182" s="66"/>
    </row>
    <row r="183" spans="1:7" x14ac:dyDescent="0.45">
      <c r="A183" s="4" t="s">
        <v>96</v>
      </c>
      <c r="B183" s="5">
        <v>24.348361085356</v>
      </c>
      <c r="C183" s="6">
        <v>25.740179647907699</v>
      </c>
      <c r="D183" s="7"/>
      <c r="E183" s="6">
        <v>1190.92480466402</v>
      </c>
      <c r="F183" s="7">
        <v>152.199906081693</v>
      </c>
      <c r="G183" s="66"/>
    </row>
    <row r="184" spans="1:7" x14ac:dyDescent="0.45">
      <c r="A184" s="4" t="s">
        <v>97</v>
      </c>
      <c r="B184" s="5">
        <v>28.1684325043725</v>
      </c>
      <c r="C184" s="6">
        <v>42.738020609784797</v>
      </c>
      <c r="D184" s="7"/>
      <c r="E184" s="6">
        <v>149.53689205444701</v>
      </c>
      <c r="F184" s="7">
        <v>66.140507027463201</v>
      </c>
      <c r="G184" s="66"/>
    </row>
    <row r="185" spans="1:7" x14ac:dyDescent="0.45">
      <c r="A185" s="4" t="s">
        <v>97</v>
      </c>
      <c r="B185" s="5">
        <v>27.6733547776353</v>
      </c>
      <c r="C185" s="6">
        <v>29.214850723842702</v>
      </c>
      <c r="D185" s="7"/>
      <c r="E185" s="6">
        <v>315.28227135518699</v>
      </c>
      <c r="F185" s="7">
        <v>78.184195322466607</v>
      </c>
      <c r="G185" s="66"/>
    </row>
    <row r="186" spans="1:7" x14ac:dyDescent="0.45">
      <c r="A186" s="4" t="s">
        <v>98</v>
      </c>
      <c r="B186" s="5">
        <v>17.6726295176808</v>
      </c>
      <c r="C186" s="6">
        <v>19.3953680863949</v>
      </c>
      <c r="D186" s="7">
        <v>44.964997724673303</v>
      </c>
      <c r="E186" s="6">
        <v>1872.5902724811699</v>
      </c>
      <c r="F186" s="7">
        <v>220.03997589210201</v>
      </c>
      <c r="G186" s="66"/>
    </row>
    <row r="187" spans="1:7" x14ac:dyDescent="0.45">
      <c r="A187" s="4" t="s">
        <v>98</v>
      </c>
      <c r="B187" s="5">
        <v>18.789990394816201</v>
      </c>
      <c r="C187" s="6">
        <v>20.094833980123202</v>
      </c>
      <c r="D187" s="7">
        <v>31.598538526835799</v>
      </c>
      <c r="E187" s="6">
        <v>2048.97715487292</v>
      </c>
      <c r="F187" s="7">
        <v>289.48123803528603</v>
      </c>
      <c r="G187" s="66"/>
    </row>
    <row r="188" spans="1:7" x14ac:dyDescent="0.45">
      <c r="A188" s="4" t="s">
        <v>99</v>
      </c>
      <c r="B188" s="5">
        <v>21.060231297074498</v>
      </c>
      <c r="C188" s="6">
        <v>23.420158662097201</v>
      </c>
      <c r="D188" s="7"/>
      <c r="E188" s="6">
        <v>1427.2739804399901</v>
      </c>
      <c r="F188" s="7">
        <v>169.13468102951899</v>
      </c>
      <c r="G188" s="66"/>
    </row>
    <row r="189" spans="1:7" x14ac:dyDescent="0.45">
      <c r="A189" s="4" t="s">
        <v>99</v>
      </c>
      <c r="B189" s="5">
        <v>24.012753853316902</v>
      </c>
      <c r="C189" s="6">
        <v>25.940252824695801</v>
      </c>
      <c r="D189" s="7"/>
      <c r="E189" s="6">
        <v>1051.45121410921</v>
      </c>
      <c r="F189" s="7">
        <v>141.55535605307901</v>
      </c>
      <c r="G189" s="66"/>
    </row>
    <row r="190" spans="1:7" x14ac:dyDescent="0.45">
      <c r="A190" s="4" t="s">
        <v>100</v>
      </c>
      <c r="B190" s="5">
        <v>22.3635733331433</v>
      </c>
      <c r="C190" s="6">
        <v>23.913753457595298</v>
      </c>
      <c r="D190" s="7"/>
      <c r="E190" s="6">
        <v>1341.3169255667301</v>
      </c>
      <c r="F190" s="7">
        <v>156.55871525115401</v>
      </c>
      <c r="G190" s="66"/>
    </row>
    <row r="191" spans="1:7" x14ac:dyDescent="0.45">
      <c r="A191" s="4" t="s">
        <v>100</v>
      </c>
      <c r="B191" s="5">
        <v>22.502013610773002</v>
      </c>
      <c r="C191" s="6">
        <v>23.930162041666701</v>
      </c>
      <c r="D191" s="7"/>
      <c r="E191" s="6">
        <v>1447.9827109908499</v>
      </c>
      <c r="F191" s="7">
        <v>178.71025413076401</v>
      </c>
      <c r="G191" s="66"/>
    </row>
    <row r="192" spans="1:7" x14ac:dyDescent="0.45">
      <c r="A192" s="4" t="s">
        <v>101</v>
      </c>
      <c r="B192" s="5">
        <v>25.183735369251998</v>
      </c>
      <c r="C192" s="6">
        <v>29.105217892971599</v>
      </c>
      <c r="D192" s="7"/>
      <c r="E192" s="6">
        <v>230.74587195039501</v>
      </c>
      <c r="F192" s="7">
        <v>68.305535513332401</v>
      </c>
      <c r="G192" s="66"/>
    </row>
    <row r="193" spans="1:7" x14ac:dyDescent="0.45">
      <c r="A193" s="4" t="s">
        <v>101</v>
      </c>
      <c r="B193" s="5">
        <v>26.0720077526898</v>
      </c>
      <c r="C193" s="6">
        <v>37.794189661715599</v>
      </c>
      <c r="D193" s="7"/>
      <c r="E193" s="6">
        <v>160.45792485484299</v>
      </c>
      <c r="F193" s="7">
        <v>56.386158688302203</v>
      </c>
      <c r="G193" s="66"/>
    </row>
    <row r="194" spans="1:7" x14ac:dyDescent="0.45">
      <c r="A194" s="4" t="s">
        <v>102</v>
      </c>
      <c r="B194" s="5">
        <v>19.181346757658702</v>
      </c>
      <c r="C194" s="6">
        <v>21.205618280040699</v>
      </c>
      <c r="D194" s="7"/>
      <c r="E194" s="6">
        <v>1242.42677123212</v>
      </c>
      <c r="F194" s="7">
        <v>104.30346337027299</v>
      </c>
      <c r="G194" s="66"/>
    </row>
    <row r="195" spans="1:7" x14ac:dyDescent="0.45">
      <c r="A195" s="4" t="s">
        <v>102</v>
      </c>
      <c r="B195" s="5">
        <v>17.372042783585201</v>
      </c>
      <c r="C195" s="6">
        <v>18.775913997272401</v>
      </c>
      <c r="D195" s="7">
        <v>40.1399161134674</v>
      </c>
      <c r="E195" s="6">
        <v>1880.2000442409701</v>
      </c>
      <c r="F195" s="7">
        <v>242.20330749781201</v>
      </c>
      <c r="G195" s="66"/>
    </row>
    <row r="196" spans="1:7" x14ac:dyDescent="0.45">
      <c r="A196" s="4" t="s">
        <v>103</v>
      </c>
      <c r="B196" s="5"/>
      <c r="C196" s="6"/>
      <c r="D196" s="7"/>
      <c r="E196" s="6">
        <v>0.20465428119905499</v>
      </c>
      <c r="F196" s="7">
        <v>0.455388009133458</v>
      </c>
      <c r="G196" s="66"/>
    </row>
    <row r="197" spans="1:7" x14ac:dyDescent="0.45">
      <c r="A197" s="4" t="s">
        <v>103</v>
      </c>
      <c r="B197" s="5"/>
      <c r="C197" s="6"/>
      <c r="D197" s="7"/>
      <c r="E197" s="6">
        <v>-1.06946942364721</v>
      </c>
      <c r="F197" s="7">
        <v>3.0712294191748701</v>
      </c>
      <c r="G197" s="66"/>
    </row>
    <row r="198" spans="1:7" x14ac:dyDescent="0.45">
      <c r="A198" s="4" t="s">
        <v>104</v>
      </c>
      <c r="B198" s="5">
        <v>11.8785138222618</v>
      </c>
      <c r="C198" s="6">
        <v>13.2672186007478</v>
      </c>
      <c r="D198" s="7">
        <v>25.787433930457802</v>
      </c>
      <c r="E198" s="6">
        <v>1989.7586476441099</v>
      </c>
      <c r="F198" s="7">
        <v>413.57149478444097</v>
      </c>
      <c r="G198" s="66"/>
    </row>
    <row r="199" spans="1:7" x14ac:dyDescent="0.45">
      <c r="A199" s="4" t="s">
        <v>104</v>
      </c>
      <c r="B199" s="5">
        <v>13.2112028506321</v>
      </c>
      <c r="C199" s="6">
        <v>15.0326673872919</v>
      </c>
      <c r="D199" s="7">
        <v>28.179293224359299</v>
      </c>
      <c r="E199" s="6">
        <v>1987.6365018525401</v>
      </c>
      <c r="F199" s="7">
        <v>342.66682122078998</v>
      </c>
      <c r="G199" s="66"/>
    </row>
    <row r="200" spans="1:7" x14ac:dyDescent="0.45">
      <c r="A200" s="4" t="s">
        <v>105</v>
      </c>
      <c r="B200" s="5">
        <v>21.732483854325601</v>
      </c>
      <c r="C200" s="6">
        <v>23.4317571114691</v>
      </c>
      <c r="D200" s="7"/>
      <c r="E200" s="6">
        <v>1273.09865327339</v>
      </c>
      <c r="F200" s="7">
        <v>137.88635438313301</v>
      </c>
      <c r="G200" s="66"/>
    </row>
    <row r="201" spans="1:7" x14ac:dyDescent="0.45">
      <c r="A201" s="4" t="s">
        <v>105</v>
      </c>
      <c r="B201" s="5">
        <v>22.548202984617198</v>
      </c>
      <c r="C201" s="6">
        <v>24.392636145744198</v>
      </c>
      <c r="D201" s="7"/>
      <c r="E201" s="6">
        <v>802.02135739423102</v>
      </c>
      <c r="F201" s="7">
        <v>90.251062032081293</v>
      </c>
      <c r="G201" s="66"/>
    </row>
    <row r="202" spans="1:7" x14ac:dyDescent="0.45">
      <c r="A202" s="4" t="s">
        <v>106</v>
      </c>
      <c r="B202" s="5">
        <v>21.043911246703701</v>
      </c>
      <c r="C202" s="6">
        <v>22.366791360932801</v>
      </c>
      <c r="D202" s="7"/>
      <c r="E202" s="6">
        <v>1643.1952497797899</v>
      </c>
      <c r="F202" s="7">
        <v>200.707236768423</v>
      </c>
      <c r="G202" s="66"/>
    </row>
    <row r="203" spans="1:7" x14ac:dyDescent="0.45">
      <c r="A203" s="4" t="s">
        <v>106</v>
      </c>
      <c r="B203" s="5">
        <v>19.5685479628468</v>
      </c>
      <c r="C203" s="6">
        <v>21.172874893250501</v>
      </c>
      <c r="D203" s="7"/>
      <c r="E203" s="6">
        <v>1298.9529917530499</v>
      </c>
      <c r="F203" s="7">
        <v>142.89380200699</v>
      </c>
      <c r="G203" s="66"/>
    </row>
    <row r="204" spans="1:7" x14ac:dyDescent="0.45">
      <c r="A204" s="4" t="s">
        <v>107</v>
      </c>
      <c r="B204" s="5">
        <v>17.7530563524187</v>
      </c>
      <c r="C204" s="6">
        <v>18.586769742914498</v>
      </c>
      <c r="D204" s="7">
        <v>42.370546311643203</v>
      </c>
      <c r="E204" s="6">
        <v>2120.6269127522</v>
      </c>
      <c r="F204" s="7">
        <v>233.13097425438701</v>
      </c>
      <c r="G204" s="66"/>
    </row>
    <row r="205" spans="1:7" x14ac:dyDescent="0.45">
      <c r="A205" s="4" t="s">
        <v>107</v>
      </c>
      <c r="B205" s="5">
        <v>17.916742923402602</v>
      </c>
      <c r="C205" s="6">
        <v>18.638633974491601</v>
      </c>
      <c r="D205" s="7">
        <v>29.760859171351299</v>
      </c>
      <c r="E205" s="6">
        <v>2131.8877639785801</v>
      </c>
      <c r="F205" s="7">
        <v>318.32156515801699</v>
      </c>
      <c r="G205" s="66"/>
    </row>
    <row r="206" spans="1:7" x14ac:dyDescent="0.45">
      <c r="A206" s="4" t="s">
        <v>108</v>
      </c>
      <c r="B206" s="5">
        <v>19.1373916005594</v>
      </c>
      <c r="C206" s="6">
        <v>20.689226586076501</v>
      </c>
      <c r="D206" s="7"/>
      <c r="E206" s="6">
        <v>1425.6761061524701</v>
      </c>
      <c r="F206" s="7">
        <v>150.549051221702</v>
      </c>
      <c r="G206" s="66"/>
    </row>
    <row r="207" spans="1:7" x14ac:dyDescent="0.45">
      <c r="A207" s="4" t="s">
        <v>108</v>
      </c>
      <c r="B207" s="5">
        <v>19.333444033177202</v>
      </c>
      <c r="C207" s="6">
        <v>21.000307862514301</v>
      </c>
      <c r="D207" s="7"/>
      <c r="E207" s="6">
        <v>1370.49415146772</v>
      </c>
      <c r="F207" s="7">
        <v>158.62609047357901</v>
      </c>
      <c r="G207" s="66"/>
    </row>
    <row r="208" spans="1:7" x14ac:dyDescent="0.45">
      <c r="A208" s="4" t="s">
        <v>109</v>
      </c>
      <c r="B208" s="5"/>
      <c r="C208" s="6"/>
      <c r="D208" s="7"/>
      <c r="E208" s="6">
        <v>-6.9864448100802301</v>
      </c>
      <c r="F208" s="7">
        <v>-4.7784463461816804</v>
      </c>
      <c r="G208" s="66"/>
    </row>
    <row r="209" spans="1:7" x14ac:dyDescent="0.45">
      <c r="A209" s="4" t="s">
        <v>109</v>
      </c>
      <c r="B209" s="5">
        <v>32.0332936443804</v>
      </c>
      <c r="C209" s="6"/>
      <c r="D209" s="7"/>
      <c r="E209" s="6">
        <v>-1.3885226541569899</v>
      </c>
      <c r="F209" s="7">
        <v>5.4573244567268402</v>
      </c>
      <c r="G209" s="66"/>
    </row>
    <row r="210" spans="1:7" x14ac:dyDescent="0.45">
      <c r="A210" s="4" t="s">
        <v>110</v>
      </c>
      <c r="B210" s="5">
        <v>17.644288847859801</v>
      </c>
      <c r="C210" s="6">
        <v>18.878665853412802</v>
      </c>
      <c r="D210" s="7">
        <v>32.485826959743903</v>
      </c>
      <c r="E210" s="6">
        <v>1669.82295780801</v>
      </c>
      <c r="F210" s="7">
        <v>291.33464394802201</v>
      </c>
      <c r="G210" s="66"/>
    </row>
    <row r="211" spans="1:7" x14ac:dyDescent="0.45">
      <c r="A211" s="4" t="s">
        <v>110</v>
      </c>
      <c r="B211" s="5">
        <v>17.638505873794799</v>
      </c>
      <c r="C211" s="6">
        <v>18.824435034193399</v>
      </c>
      <c r="D211" s="7">
        <v>34.2974600654249</v>
      </c>
      <c r="E211" s="6">
        <v>1669.0495346816899</v>
      </c>
      <c r="F211" s="7">
        <v>274.85355777447103</v>
      </c>
      <c r="G211" s="66"/>
    </row>
    <row r="212" spans="1:7" x14ac:dyDescent="0.45">
      <c r="A212" s="4" t="s">
        <v>111</v>
      </c>
      <c r="B212" s="5">
        <v>22.392307191514099</v>
      </c>
      <c r="C212" s="6">
        <v>23.536929901068799</v>
      </c>
      <c r="D212" s="7"/>
      <c r="E212" s="6">
        <v>1560.7191491638</v>
      </c>
      <c r="F212" s="7">
        <v>168.96407224001001</v>
      </c>
      <c r="G212" s="66"/>
    </row>
    <row r="213" spans="1:7" x14ac:dyDescent="0.45">
      <c r="A213" s="4" t="s">
        <v>111</v>
      </c>
      <c r="B213" s="5">
        <v>21.437434973632701</v>
      </c>
      <c r="C213" s="6">
        <v>22.619057606295101</v>
      </c>
      <c r="D213" s="7">
        <v>43.079788135983499</v>
      </c>
      <c r="E213" s="6">
        <v>1749.93504856598</v>
      </c>
      <c r="F213" s="7">
        <v>228.568371980705</v>
      </c>
      <c r="G213" s="66"/>
    </row>
    <row r="214" spans="1:7" x14ac:dyDescent="0.45">
      <c r="A214" s="4" t="s">
        <v>112</v>
      </c>
      <c r="B214" s="5">
        <v>11.4087331981587</v>
      </c>
      <c r="C214" s="6">
        <v>13.564551982932899</v>
      </c>
      <c r="D214" s="7">
        <v>44.492075198673099</v>
      </c>
      <c r="E214" s="6">
        <v>2497.5117701744898</v>
      </c>
      <c r="F214" s="7">
        <v>222.31107877502899</v>
      </c>
      <c r="G214" s="66"/>
    </row>
    <row r="215" spans="1:7" x14ac:dyDescent="0.45">
      <c r="A215" s="4" t="s">
        <v>112</v>
      </c>
      <c r="B215" s="5">
        <v>11.045207587615</v>
      </c>
      <c r="C215" s="6">
        <v>13.2492311492067</v>
      </c>
      <c r="D215" s="7">
        <v>40.890997627199198</v>
      </c>
      <c r="E215" s="6">
        <v>2607.8007102116198</v>
      </c>
      <c r="F215" s="7">
        <v>236.27683167070299</v>
      </c>
      <c r="G215" s="66"/>
    </row>
    <row r="216" spans="1:7" x14ac:dyDescent="0.45">
      <c r="A216" s="4" t="s">
        <v>113</v>
      </c>
      <c r="B216" s="5">
        <v>15.9778638465386</v>
      </c>
      <c r="C216" s="6">
        <v>17.521742061832501</v>
      </c>
      <c r="D216" s="7">
        <v>42.621274567073101</v>
      </c>
      <c r="E216" s="6">
        <v>2483.3778735619799</v>
      </c>
      <c r="F216" s="7">
        <v>218.94498267356701</v>
      </c>
      <c r="G216" s="66"/>
    </row>
    <row r="217" spans="1:7" x14ac:dyDescent="0.45">
      <c r="A217" s="4" t="s">
        <v>113</v>
      </c>
      <c r="B217" s="5">
        <v>14.4958064638276</v>
      </c>
      <c r="C217" s="6">
        <v>16.1321069712404</v>
      </c>
      <c r="D217" s="7">
        <v>25.959307278866198</v>
      </c>
      <c r="E217" s="6">
        <v>2311.7917880140999</v>
      </c>
      <c r="F217" s="7">
        <v>404.91759415474303</v>
      </c>
      <c r="G217" s="66"/>
    </row>
    <row r="218" spans="1:7" x14ac:dyDescent="0.45">
      <c r="A218" s="4" t="s">
        <v>114</v>
      </c>
      <c r="B218" s="5">
        <v>17.021725676079001</v>
      </c>
      <c r="C218" s="6">
        <v>18.431797888544999</v>
      </c>
      <c r="D218" s="7">
        <v>34.095076478385998</v>
      </c>
      <c r="E218" s="6">
        <v>1898.1338643261099</v>
      </c>
      <c r="F218" s="7">
        <v>276.61839595871697</v>
      </c>
      <c r="G218" s="66"/>
    </row>
    <row r="219" spans="1:7" x14ac:dyDescent="0.45">
      <c r="A219" s="4" t="s">
        <v>114</v>
      </c>
      <c r="B219" s="5">
        <v>16.7811208411607</v>
      </c>
      <c r="C219" s="6">
        <v>18.092728481794499</v>
      </c>
      <c r="D219" s="7">
        <v>29.257196669287602</v>
      </c>
      <c r="E219" s="6">
        <v>2244.0700128652902</v>
      </c>
      <c r="F219" s="7">
        <v>323.29273879710399</v>
      </c>
      <c r="G219" s="66"/>
    </row>
    <row r="220" spans="1:7" x14ac:dyDescent="0.45">
      <c r="A220" s="4" t="s">
        <v>115</v>
      </c>
      <c r="B220" s="5">
        <v>16.036686894353299</v>
      </c>
      <c r="C220" s="6">
        <v>17.516774867229199</v>
      </c>
      <c r="D220" s="7"/>
      <c r="E220" s="6">
        <v>1982.77028470808</v>
      </c>
      <c r="F220" s="7">
        <v>198.27737429860301</v>
      </c>
      <c r="G220" s="66"/>
    </row>
    <row r="221" spans="1:7" x14ac:dyDescent="0.45">
      <c r="A221" s="4" t="s">
        <v>115</v>
      </c>
      <c r="B221" s="5">
        <v>17.460296942762401</v>
      </c>
      <c r="C221" s="6">
        <v>18.746772454277099</v>
      </c>
      <c r="D221" s="7"/>
      <c r="E221" s="6">
        <v>2125.4396150758598</v>
      </c>
      <c r="F221" s="7">
        <v>151.741622456404</v>
      </c>
      <c r="G221" s="66"/>
    </row>
    <row r="222" spans="1:7" x14ac:dyDescent="0.45">
      <c r="A222" s="4" t="s">
        <v>116</v>
      </c>
      <c r="B222" s="5">
        <v>23.628712577791799</v>
      </c>
      <c r="C222" s="6">
        <v>25.668008652805302</v>
      </c>
      <c r="D222" s="7"/>
      <c r="E222" s="6">
        <v>486.94701779418</v>
      </c>
      <c r="F222" s="7">
        <v>74.327174317090396</v>
      </c>
      <c r="G222" s="66"/>
    </row>
    <row r="223" spans="1:7" x14ac:dyDescent="0.45">
      <c r="A223" s="4" t="s">
        <v>116</v>
      </c>
      <c r="B223" s="5">
        <v>23.262269708835699</v>
      </c>
      <c r="C223" s="6">
        <v>25.148418897042099</v>
      </c>
      <c r="D223" s="7"/>
      <c r="E223" s="6">
        <v>760.45278142997995</v>
      </c>
      <c r="F223" s="7">
        <v>94.2090246162238</v>
      </c>
      <c r="G223" s="66"/>
    </row>
    <row r="224" spans="1:7" x14ac:dyDescent="0.45">
      <c r="A224" s="4" t="s">
        <v>117</v>
      </c>
      <c r="B224" s="5">
        <v>20.093635808181201</v>
      </c>
      <c r="C224" s="6">
        <v>22.910691823098801</v>
      </c>
      <c r="D224" s="7"/>
      <c r="E224" s="6">
        <v>523.94402767050201</v>
      </c>
      <c r="F224" s="7">
        <v>61.6534042714243</v>
      </c>
      <c r="G224" s="66"/>
    </row>
    <row r="225" spans="1:7" x14ac:dyDescent="0.45">
      <c r="A225" s="4" t="s">
        <v>117</v>
      </c>
      <c r="B225" s="5">
        <v>18.733544236419402</v>
      </c>
      <c r="C225" s="6">
        <v>22.051761160157699</v>
      </c>
      <c r="D225" s="7"/>
      <c r="E225" s="6">
        <v>719.87642033629004</v>
      </c>
      <c r="F225" s="7">
        <v>75.174391770251503</v>
      </c>
      <c r="G225" s="66"/>
    </row>
    <row r="226" spans="1:7" x14ac:dyDescent="0.45">
      <c r="A226" s="4" t="s">
        <v>118</v>
      </c>
      <c r="B226" s="5">
        <v>23.886729228720402</v>
      </c>
      <c r="C226" s="6">
        <v>24.738010347092501</v>
      </c>
      <c r="D226" s="7"/>
      <c r="E226" s="6">
        <v>1108.4844548076801</v>
      </c>
      <c r="F226" s="7">
        <v>89.398612380049599</v>
      </c>
      <c r="G226" s="66"/>
    </row>
    <row r="227" spans="1:7" x14ac:dyDescent="0.45">
      <c r="A227" s="4" t="s">
        <v>118</v>
      </c>
      <c r="B227" s="5">
        <v>22.725348870259101</v>
      </c>
      <c r="C227" s="6">
        <v>23.697389733094901</v>
      </c>
      <c r="D227" s="7"/>
      <c r="E227" s="6">
        <v>1365.9703634638499</v>
      </c>
      <c r="F227" s="7">
        <v>137.56311504672701</v>
      </c>
      <c r="G227" s="66"/>
    </row>
    <row r="228" spans="1:7" x14ac:dyDescent="0.45">
      <c r="A228" s="4" t="s">
        <v>119</v>
      </c>
      <c r="B228" s="5">
        <v>28.994383737691201</v>
      </c>
      <c r="C228" s="6">
        <v>31.683044403003301</v>
      </c>
      <c r="D228" s="7"/>
      <c r="E228" s="6">
        <v>231.270178851064</v>
      </c>
      <c r="F228" s="7">
        <v>70.045901503778197</v>
      </c>
      <c r="G228" s="66"/>
    </row>
    <row r="229" spans="1:7" x14ac:dyDescent="0.45">
      <c r="A229" s="4" t="s">
        <v>119</v>
      </c>
      <c r="B229" s="5">
        <v>28.9593408980239</v>
      </c>
      <c r="C229" s="6">
        <v>31.60863728979</v>
      </c>
      <c r="D229" s="7"/>
      <c r="E229" s="6">
        <v>224.46190405220801</v>
      </c>
      <c r="F229" s="7">
        <v>61.464674485438501</v>
      </c>
      <c r="G229" s="66"/>
    </row>
    <row r="230" spans="1:7" x14ac:dyDescent="0.45">
      <c r="A230" s="4" t="s">
        <v>120</v>
      </c>
      <c r="B230" s="5">
        <v>29.8829550914583</v>
      </c>
      <c r="C230" s="6">
        <v>44.359072648315497</v>
      </c>
      <c r="D230" s="7"/>
      <c r="E230" s="6">
        <v>155.06111746909301</v>
      </c>
      <c r="F230" s="7">
        <v>65.065839742400797</v>
      </c>
      <c r="G230" s="66"/>
    </row>
    <row r="231" spans="1:7" x14ac:dyDescent="0.45">
      <c r="A231" s="4" t="s">
        <v>120</v>
      </c>
      <c r="B231" s="5">
        <v>29.360477855461401</v>
      </c>
      <c r="C231" s="6">
        <v>32.269153893343002</v>
      </c>
      <c r="D231" s="7"/>
      <c r="E231" s="6">
        <v>205.278734295953</v>
      </c>
      <c r="F231" s="7">
        <v>64.205034649383407</v>
      </c>
      <c r="G231" s="66"/>
    </row>
    <row r="232" spans="1:7" x14ac:dyDescent="0.45">
      <c r="A232" s="4" t="s">
        <v>121</v>
      </c>
      <c r="B232" s="5"/>
      <c r="C232" s="6"/>
      <c r="D232" s="7"/>
      <c r="E232" s="6">
        <v>-1.7584292156266199</v>
      </c>
      <c r="F232" s="7">
        <v>2.0075527642697999</v>
      </c>
      <c r="G232" s="66"/>
    </row>
    <row r="233" spans="1:7" x14ac:dyDescent="0.45">
      <c r="A233" s="4" t="s">
        <v>121</v>
      </c>
      <c r="B233" s="5"/>
      <c r="C233" s="6"/>
      <c r="D233" s="7"/>
      <c r="E233" s="6">
        <v>-2.0093926902186499</v>
      </c>
      <c r="F233" s="7">
        <v>3.54118970741865</v>
      </c>
      <c r="G233" s="66"/>
    </row>
    <row r="234" spans="1:7" x14ac:dyDescent="0.45">
      <c r="A234" s="4" t="s">
        <v>122</v>
      </c>
      <c r="B234" s="5">
        <v>17.4077870852926</v>
      </c>
      <c r="C234" s="6">
        <v>18.662794887817</v>
      </c>
      <c r="D234" s="7">
        <v>36.104104035500001</v>
      </c>
      <c r="E234" s="6">
        <v>2085.54705615802</v>
      </c>
      <c r="F234" s="7">
        <v>260.16488782992002</v>
      </c>
      <c r="G234" s="66"/>
    </row>
    <row r="235" spans="1:7" x14ac:dyDescent="0.45">
      <c r="A235" s="4" t="s">
        <v>122</v>
      </c>
      <c r="B235" s="5">
        <v>17.875282646552101</v>
      </c>
      <c r="C235" s="6">
        <v>19.176844044894999</v>
      </c>
      <c r="D235" s="7">
        <v>32.020769407624996</v>
      </c>
      <c r="E235" s="6">
        <v>2584.7977507503001</v>
      </c>
      <c r="F235" s="7">
        <v>293.478599663485</v>
      </c>
      <c r="G235" s="66"/>
    </row>
    <row r="236" spans="1:7" x14ac:dyDescent="0.45">
      <c r="A236" s="4" t="s">
        <v>123</v>
      </c>
      <c r="B236" s="5">
        <v>26.442482363043101</v>
      </c>
      <c r="C236" s="6"/>
      <c r="D236" s="7"/>
      <c r="E236" s="6">
        <v>142.20531774124001</v>
      </c>
      <c r="F236" s="7">
        <v>158.066476577771</v>
      </c>
      <c r="G236" s="66"/>
    </row>
    <row r="237" spans="1:7" x14ac:dyDescent="0.45">
      <c r="A237" s="4" t="s">
        <v>123</v>
      </c>
      <c r="B237" s="5">
        <v>27.891559394228999</v>
      </c>
      <c r="C237" s="6"/>
      <c r="D237" s="7"/>
      <c r="E237" s="6">
        <v>75.665615896645704</v>
      </c>
      <c r="F237" s="7">
        <v>99.848637543555</v>
      </c>
      <c r="G237" s="66"/>
    </row>
    <row r="238" spans="1:7" x14ac:dyDescent="0.45">
      <c r="A238" s="4" t="s">
        <v>124</v>
      </c>
      <c r="B238" s="5">
        <v>29.663062264739398</v>
      </c>
      <c r="C238" s="6"/>
      <c r="D238" s="7"/>
      <c r="E238" s="6">
        <v>15.106686625287701</v>
      </c>
      <c r="F238" s="7">
        <v>48.792509066880498</v>
      </c>
      <c r="G238" s="66"/>
    </row>
    <row r="239" spans="1:7" x14ac:dyDescent="0.45">
      <c r="A239" s="4" t="s">
        <v>124</v>
      </c>
      <c r="B239" s="5">
        <v>28.396719915210198</v>
      </c>
      <c r="C239" s="6"/>
      <c r="D239" s="7"/>
      <c r="E239" s="6">
        <v>-3.5599363243700299</v>
      </c>
      <c r="F239" s="7">
        <v>71.601035444070504</v>
      </c>
      <c r="G239" s="66"/>
    </row>
    <row r="240" spans="1:7" x14ac:dyDescent="0.45">
      <c r="A240" s="4" t="s">
        <v>125</v>
      </c>
      <c r="B240" s="5">
        <v>23.541959516883399</v>
      </c>
      <c r="C240" s="6">
        <v>28.5584035154899</v>
      </c>
      <c r="D240" s="7">
        <v>30.180828940134901</v>
      </c>
      <c r="E240" s="6">
        <v>354.146370085093</v>
      </c>
      <c r="F240" s="7">
        <v>396.46563299247998</v>
      </c>
      <c r="G240" s="66"/>
    </row>
    <row r="241" spans="1:7" x14ac:dyDescent="0.45">
      <c r="A241" s="4" t="s">
        <v>125</v>
      </c>
      <c r="B241" s="5">
        <v>23.5010330449077</v>
      </c>
      <c r="C241" s="6">
        <v>28.690791770245902</v>
      </c>
      <c r="D241" s="7">
        <v>31.994235016952</v>
      </c>
      <c r="E241" s="6">
        <v>338.54557326395297</v>
      </c>
      <c r="F241" s="7">
        <v>323.18035682208603</v>
      </c>
      <c r="G241" s="66"/>
    </row>
    <row r="242" spans="1:7" x14ac:dyDescent="0.45">
      <c r="A242" s="4" t="s">
        <v>126</v>
      </c>
      <c r="B242" s="5">
        <v>11.574890226012201</v>
      </c>
      <c r="C242" s="6">
        <v>13.0349774554447</v>
      </c>
      <c r="D242" s="7">
        <v>33.4045982407332</v>
      </c>
      <c r="E242" s="6">
        <v>1616.4273444293699</v>
      </c>
      <c r="F242" s="7">
        <v>313.08388181041897</v>
      </c>
      <c r="G242" s="66"/>
    </row>
    <row r="243" spans="1:7" x14ac:dyDescent="0.45">
      <c r="A243" s="4" t="s">
        <v>126</v>
      </c>
      <c r="B243" s="5">
        <v>12.4051729856125</v>
      </c>
      <c r="C243" s="6">
        <v>13.400402496058099</v>
      </c>
      <c r="D243" s="7">
        <v>25.287076726502999</v>
      </c>
      <c r="E243" s="6">
        <v>1912.2194559371501</v>
      </c>
      <c r="F243" s="7">
        <v>400.204337234116</v>
      </c>
      <c r="G243" s="66"/>
    </row>
    <row r="244" spans="1:7" x14ac:dyDescent="0.45">
      <c r="A244" s="4" t="s">
        <v>127</v>
      </c>
      <c r="B244" s="5">
        <v>37.014752690882297</v>
      </c>
      <c r="C244" s="6"/>
      <c r="D244" s="7"/>
      <c r="E244" s="6">
        <v>-0.70860850013877996</v>
      </c>
      <c r="F244" s="7">
        <v>1.9540372897213301</v>
      </c>
      <c r="G244" s="66"/>
    </row>
    <row r="245" spans="1:7" x14ac:dyDescent="0.45">
      <c r="A245" s="4" t="s">
        <v>127</v>
      </c>
      <c r="B245" s="5">
        <v>35.994602538662697</v>
      </c>
      <c r="C245" s="6"/>
      <c r="D245" s="7"/>
      <c r="E245" s="6">
        <v>-8.3567729691821996E-2</v>
      </c>
      <c r="F245" s="7">
        <v>0.33271860309878298</v>
      </c>
      <c r="G245" s="66"/>
    </row>
    <row r="246" spans="1:7" x14ac:dyDescent="0.45">
      <c r="A246" s="4" t="s">
        <v>128</v>
      </c>
      <c r="B246" s="5">
        <v>16.279459380080599</v>
      </c>
      <c r="C246" s="6">
        <v>17.472330750126599</v>
      </c>
      <c r="D246" s="7">
        <v>26.8965282457965</v>
      </c>
      <c r="E246" s="6">
        <v>2156.1200088098199</v>
      </c>
      <c r="F246" s="7">
        <v>374.28623585443398</v>
      </c>
      <c r="G246" s="66"/>
    </row>
    <row r="247" spans="1:7" x14ac:dyDescent="0.45">
      <c r="A247" s="4" t="s">
        <v>128</v>
      </c>
      <c r="B247" s="5">
        <v>16.109154306588799</v>
      </c>
      <c r="C247" s="6">
        <v>17.263744805355401</v>
      </c>
      <c r="D247" s="7">
        <v>30.846234072080701</v>
      </c>
      <c r="E247" s="6">
        <v>1841.85064257161</v>
      </c>
      <c r="F247" s="7">
        <v>316.87862813916502</v>
      </c>
      <c r="G247" s="66"/>
    </row>
    <row r="248" spans="1:7" x14ac:dyDescent="0.45">
      <c r="A248" s="4" t="s">
        <v>129</v>
      </c>
      <c r="B248" s="5">
        <v>24.5505511805815</v>
      </c>
      <c r="C248" s="6">
        <v>26.050969776031302</v>
      </c>
      <c r="D248" s="7"/>
      <c r="E248" s="6">
        <v>1261.17546693441</v>
      </c>
      <c r="F248" s="7">
        <v>152.26370428666399</v>
      </c>
      <c r="G248" s="66"/>
    </row>
    <row r="249" spans="1:7" x14ac:dyDescent="0.45">
      <c r="A249" s="4" t="s">
        <v>129</v>
      </c>
      <c r="B249" s="5">
        <v>24.392912481814299</v>
      </c>
      <c r="C249" s="6">
        <v>26.051471206184701</v>
      </c>
      <c r="D249" s="7"/>
      <c r="E249" s="6">
        <v>1283.2733905983</v>
      </c>
      <c r="F249" s="7">
        <v>159.140672557659</v>
      </c>
      <c r="G249" s="66"/>
    </row>
    <row r="250" spans="1:7" x14ac:dyDescent="0.45">
      <c r="A250" s="4" t="s">
        <v>130</v>
      </c>
      <c r="B250" s="5">
        <v>15.3464745850252</v>
      </c>
      <c r="C250" s="6">
        <v>16.908668572155999</v>
      </c>
      <c r="D250" s="7">
        <v>29.863599271941901</v>
      </c>
      <c r="E250" s="6">
        <v>2072.3027050922501</v>
      </c>
      <c r="F250" s="7">
        <v>324.83052907398701</v>
      </c>
      <c r="G250" s="66"/>
    </row>
    <row r="251" spans="1:7" x14ac:dyDescent="0.45">
      <c r="A251" s="4" t="s">
        <v>130</v>
      </c>
      <c r="B251" s="5">
        <v>15.5628613433135</v>
      </c>
      <c r="C251" s="6">
        <v>17.075907554667499</v>
      </c>
      <c r="D251" s="7">
        <v>29.204034016682598</v>
      </c>
      <c r="E251" s="6">
        <v>2077.1601130486401</v>
      </c>
      <c r="F251" s="7">
        <v>327.451749750793</v>
      </c>
      <c r="G251" s="66"/>
    </row>
    <row r="252" spans="1:7" x14ac:dyDescent="0.45">
      <c r="A252" s="4" t="s">
        <v>131</v>
      </c>
      <c r="B252" s="5">
        <v>20.808719953349101</v>
      </c>
      <c r="C252" s="6">
        <v>22.069432272809099</v>
      </c>
      <c r="D252" s="7"/>
      <c r="E252" s="6">
        <v>2108.96115084966</v>
      </c>
      <c r="F252" s="7">
        <v>169.98688847529399</v>
      </c>
      <c r="G252" s="66"/>
    </row>
    <row r="253" spans="1:7" x14ac:dyDescent="0.45">
      <c r="A253" s="4" t="s">
        <v>131</v>
      </c>
      <c r="B253" s="5">
        <v>21.173456964136601</v>
      </c>
      <c r="C253" s="6">
        <v>22.323618807452601</v>
      </c>
      <c r="D253" s="7"/>
      <c r="E253" s="6">
        <v>2103.1984638482299</v>
      </c>
      <c r="F253" s="7">
        <v>139.481712582169</v>
      </c>
      <c r="G253" s="66"/>
    </row>
    <row r="254" spans="1:7" x14ac:dyDescent="0.45">
      <c r="A254" s="4" t="s">
        <v>132</v>
      </c>
      <c r="B254" s="5">
        <v>25.803657926778499</v>
      </c>
      <c r="C254" s="6">
        <v>27.6246138152434</v>
      </c>
      <c r="D254" s="7"/>
      <c r="E254" s="6">
        <v>422.73152059612198</v>
      </c>
      <c r="F254" s="7">
        <v>64.202335738192701</v>
      </c>
      <c r="G254" s="66"/>
    </row>
    <row r="255" spans="1:7" x14ac:dyDescent="0.45">
      <c r="A255" s="4" t="s">
        <v>132</v>
      </c>
      <c r="B255" s="5">
        <v>25.922853149313401</v>
      </c>
      <c r="C255" s="6">
        <v>28.605558419969199</v>
      </c>
      <c r="D255" s="7"/>
      <c r="E255" s="6">
        <v>299.34271506749798</v>
      </c>
      <c r="F255" s="7">
        <v>66.445327273394</v>
      </c>
      <c r="G255" s="66"/>
    </row>
    <row r="256" spans="1:7" x14ac:dyDescent="0.45">
      <c r="A256" s="4" t="s">
        <v>133</v>
      </c>
      <c r="B256" s="5">
        <v>21.687398823455801</v>
      </c>
      <c r="C256" s="6">
        <v>24.126973655060102</v>
      </c>
      <c r="D256" s="7"/>
      <c r="E256" s="6">
        <v>1445.20126662344</v>
      </c>
      <c r="F256" s="7">
        <v>209.46148850875201</v>
      </c>
      <c r="G256" s="66"/>
    </row>
    <row r="257" spans="1:7" x14ac:dyDescent="0.45">
      <c r="A257" s="4" t="s">
        <v>133</v>
      </c>
      <c r="B257" s="5">
        <v>18.377256711026401</v>
      </c>
      <c r="C257" s="6">
        <v>21.6351317085247</v>
      </c>
      <c r="D257" s="7"/>
      <c r="E257" s="6">
        <v>698.512062418254</v>
      </c>
      <c r="F257" s="7">
        <v>65.868351934534502</v>
      </c>
      <c r="G257" s="66"/>
    </row>
    <row r="258" spans="1:7" x14ac:dyDescent="0.45">
      <c r="A258" s="4" t="s">
        <v>134</v>
      </c>
      <c r="B258" s="5">
        <v>17.064509978534701</v>
      </c>
      <c r="C258" s="6">
        <v>19.474477382509299</v>
      </c>
      <c r="D258" s="7">
        <v>41.382980042211798</v>
      </c>
      <c r="E258" s="6">
        <v>1567.56211798045</v>
      </c>
      <c r="F258" s="7">
        <v>228.124902429483</v>
      </c>
      <c r="G258" s="66"/>
    </row>
    <row r="259" spans="1:7" x14ac:dyDescent="0.45">
      <c r="A259" s="4" t="s">
        <v>134</v>
      </c>
      <c r="B259" s="5">
        <v>17.257857463701299</v>
      </c>
      <c r="C259" s="6">
        <v>19.828484278079198</v>
      </c>
      <c r="D259" s="7"/>
      <c r="E259" s="6">
        <v>1133.1377645090899</v>
      </c>
      <c r="F259" s="7">
        <v>157.816996660341</v>
      </c>
      <c r="G259" s="66"/>
    </row>
    <row r="260" spans="1:7" x14ac:dyDescent="0.45">
      <c r="A260" s="4" t="s">
        <v>135</v>
      </c>
      <c r="B260" s="5">
        <v>21.002860301597899</v>
      </c>
      <c r="C260" s="6">
        <v>22.3695976500426</v>
      </c>
      <c r="D260" s="7"/>
      <c r="E260" s="6">
        <v>827.56578753103997</v>
      </c>
      <c r="F260" s="7">
        <v>69.521460810902695</v>
      </c>
      <c r="G260" s="66"/>
    </row>
    <row r="261" spans="1:7" ht="14.65" thickBot="1" x14ac:dyDescent="0.5">
      <c r="A261" s="8" t="s">
        <v>135</v>
      </c>
      <c r="B261" s="9">
        <v>21.112388836104099</v>
      </c>
      <c r="C261" s="10">
        <v>22.328456890060298</v>
      </c>
      <c r="D261" s="11"/>
      <c r="E261" s="10">
        <v>1242.24868051364</v>
      </c>
      <c r="F261" s="11">
        <v>102.404517654656</v>
      </c>
      <c r="G261" s="66"/>
    </row>
  </sheetData>
  <conditionalFormatting sqref="G2:G261">
    <cfRule type="containsText" dxfId="22" priority="1" operator="containsText" text="Rejected">
      <formula>NOT(ISERROR(SEARCH("Rejected",G2)))</formula>
    </cfRule>
    <cfRule type="containsText" dxfId="21" priority="2" operator="containsText" text="I">
      <formula>NOT(ISERROR(SEARCH("I",G2)))</formula>
    </cfRule>
    <cfRule type="containsText" dxfId="20" priority="3" operator="containsText" text="AA">
      <formula>NOT(ISERROR(SEARCH("AA",G2)))</formula>
    </cfRule>
    <cfRule type="containsText" dxfId="19" priority="4" operator="containsText" text="M">
      <formula>NOT(ISERROR(SEARCH("M",G2)))</formula>
    </cfRule>
    <cfRule type="containsText" dxfId="18" priority="5" operator="containsText" text="R">
      <formula>NOT(ISERROR(SEARCH("R",G2)))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3787-A7E7-41C2-BA61-D321AAFDF9D5}">
  <dimension ref="A1:G261"/>
  <sheetViews>
    <sheetView topLeftCell="B52" workbookViewId="0">
      <selection activeCell="G10" sqref="G10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6.86328125" bestFit="1" customWidth="1"/>
    <col min="5" max="5" width="14.1328125" bestFit="1" customWidth="1"/>
    <col min="6" max="6" width="13.1328125" bestFit="1" customWidth="1"/>
  </cols>
  <sheetData>
    <row r="1" spans="1:7" ht="14.65" thickBot="1" x14ac:dyDescent="0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spans="1:7" x14ac:dyDescent="0.45">
      <c r="A2" s="4" t="s">
        <v>6</v>
      </c>
      <c r="B2" s="12">
        <v>22.668158465662501</v>
      </c>
      <c r="C2" s="13">
        <v>24.960164580279301</v>
      </c>
      <c r="D2" s="14"/>
      <c r="E2" s="13">
        <v>904.139816890828</v>
      </c>
      <c r="F2" s="14">
        <v>32.477319531584698</v>
      </c>
      <c r="G2" s="64"/>
    </row>
    <row r="3" spans="1:7" x14ac:dyDescent="0.45">
      <c r="A3" s="4" t="s">
        <v>6</v>
      </c>
      <c r="B3" s="5">
        <v>22.225075099419101</v>
      </c>
      <c r="C3" s="6">
        <v>24.8975565948707</v>
      </c>
      <c r="D3" s="7"/>
      <c r="E3" s="6">
        <v>1121.1483889154299</v>
      </c>
      <c r="F3" s="7">
        <v>0.31686794101551602</v>
      </c>
      <c r="G3" s="64"/>
    </row>
    <row r="4" spans="1:7" x14ac:dyDescent="0.45">
      <c r="A4" s="4" t="s">
        <v>7</v>
      </c>
      <c r="B4" s="5">
        <v>21.062725857945999</v>
      </c>
      <c r="C4" s="6">
        <v>22.4348417878339</v>
      </c>
      <c r="D4" s="7"/>
      <c r="E4" s="6">
        <v>2039.2298827843499</v>
      </c>
      <c r="F4" s="7">
        <v>3.6730035625027999</v>
      </c>
      <c r="G4" s="64"/>
    </row>
    <row r="5" spans="1:7" x14ac:dyDescent="0.45">
      <c r="A5" s="4" t="s">
        <v>7</v>
      </c>
      <c r="B5" s="5">
        <v>21.0896670625329</v>
      </c>
      <c r="C5" s="6">
        <v>22.2845861047361</v>
      </c>
      <c r="D5" s="7"/>
      <c r="E5" s="6">
        <v>2419.1908691072899</v>
      </c>
      <c r="F5" s="7">
        <v>-1.05647525870245</v>
      </c>
      <c r="G5" s="64"/>
    </row>
    <row r="6" spans="1:7" x14ac:dyDescent="0.45">
      <c r="A6" s="4" t="s">
        <v>8</v>
      </c>
      <c r="B6" s="5">
        <v>25.239947530163899</v>
      </c>
      <c r="C6" s="6">
        <v>27.258140752446199</v>
      </c>
      <c r="D6" s="7"/>
      <c r="E6" s="6">
        <v>515.47831741241998</v>
      </c>
      <c r="F6" s="7">
        <v>-0.84351269247235905</v>
      </c>
      <c r="G6" s="64"/>
    </row>
    <row r="7" spans="1:7" x14ac:dyDescent="0.45">
      <c r="A7" s="4" t="s">
        <v>8</v>
      </c>
      <c r="B7" s="5">
        <v>25.015710333459101</v>
      </c>
      <c r="C7" s="6">
        <v>27.3096906688133</v>
      </c>
      <c r="D7" s="7"/>
      <c r="E7" s="6">
        <v>601.71162804220603</v>
      </c>
      <c r="F7" s="7">
        <v>-6.5524839329427804</v>
      </c>
      <c r="G7" s="64"/>
    </row>
    <row r="8" spans="1:7" x14ac:dyDescent="0.45">
      <c r="A8" s="4" t="s">
        <v>9</v>
      </c>
      <c r="B8" s="5">
        <v>23.9128705898258</v>
      </c>
      <c r="C8" s="6">
        <v>25.1756864443925</v>
      </c>
      <c r="D8" s="7"/>
      <c r="E8" s="6">
        <v>282.69257932762702</v>
      </c>
      <c r="F8" s="7">
        <v>-8.2495002571404203</v>
      </c>
      <c r="G8" s="64"/>
    </row>
    <row r="9" spans="1:7" x14ac:dyDescent="0.45">
      <c r="A9" s="4" t="s">
        <v>9</v>
      </c>
      <c r="B9" s="5">
        <v>25.341697002747701</v>
      </c>
      <c r="C9" s="6">
        <v>28.478822395160101</v>
      </c>
      <c r="D9" s="7"/>
      <c r="E9" s="6">
        <v>575.74248388216404</v>
      </c>
      <c r="F9" s="7">
        <v>-2.2712735179084098</v>
      </c>
      <c r="G9" s="64"/>
    </row>
    <row r="10" spans="1:7" x14ac:dyDescent="0.45">
      <c r="A10" s="4" t="s">
        <v>10</v>
      </c>
      <c r="B10" s="5">
        <v>18.802659391423301</v>
      </c>
      <c r="C10" s="6">
        <v>20.191132217775898</v>
      </c>
      <c r="D10" s="7"/>
      <c r="E10" s="6">
        <v>3186.0605780083802</v>
      </c>
      <c r="F10" s="7">
        <v>-1.5189867973376801</v>
      </c>
      <c r="G10" s="64"/>
    </row>
    <row r="11" spans="1:7" x14ac:dyDescent="0.45">
      <c r="A11" s="4" t="s">
        <v>10</v>
      </c>
      <c r="B11" s="5">
        <v>18.855307482678601</v>
      </c>
      <c r="C11" s="6">
        <v>20.175349296516099</v>
      </c>
      <c r="D11" s="7"/>
      <c r="E11" s="6">
        <v>3465.5434128015399</v>
      </c>
      <c r="F11" s="7">
        <v>0.20132313610838501</v>
      </c>
      <c r="G11" s="64"/>
    </row>
    <row r="12" spans="1:7" x14ac:dyDescent="0.45">
      <c r="A12" s="4" t="s">
        <v>11</v>
      </c>
      <c r="B12" s="5">
        <v>16.9761753251857</v>
      </c>
      <c r="C12" s="6"/>
      <c r="D12" s="7">
        <v>20.183072789394501</v>
      </c>
      <c r="E12" s="6">
        <v>28.779375434420199</v>
      </c>
      <c r="F12" s="7">
        <v>1067.3229802061201</v>
      </c>
      <c r="G12" s="65"/>
    </row>
    <row r="13" spans="1:7" x14ac:dyDescent="0.45">
      <c r="A13" s="4" t="s">
        <v>11</v>
      </c>
      <c r="B13" s="5">
        <v>17.042710515697301</v>
      </c>
      <c r="C13" s="6"/>
      <c r="D13" s="7">
        <v>20.272577793319702</v>
      </c>
      <c r="E13" s="6">
        <v>54.5955275847964</v>
      </c>
      <c r="F13" s="7">
        <v>1195.01631422676</v>
      </c>
      <c r="G13" s="65"/>
    </row>
    <row r="14" spans="1:7" x14ac:dyDescent="0.45">
      <c r="A14" s="4" t="s">
        <v>12</v>
      </c>
      <c r="B14" s="5">
        <v>22.817959690167299</v>
      </c>
      <c r="C14" s="6"/>
      <c r="D14" s="7"/>
      <c r="E14" s="6">
        <v>5.09981237876036</v>
      </c>
      <c r="F14" s="7">
        <v>37.367679320940603</v>
      </c>
      <c r="G14" s="65"/>
    </row>
    <row r="15" spans="1:7" x14ac:dyDescent="0.45">
      <c r="A15" s="4" t="s">
        <v>12</v>
      </c>
      <c r="B15" s="5">
        <v>22.763296210795801</v>
      </c>
      <c r="C15" s="6"/>
      <c r="D15" s="7"/>
      <c r="E15" s="6">
        <v>17.649388893167298</v>
      </c>
      <c r="F15" s="7">
        <v>-9.1265468612064105</v>
      </c>
      <c r="G15" s="65"/>
    </row>
    <row r="16" spans="1:7" x14ac:dyDescent="0.45">
      <c r="A16" s="4" t="s">
        <v>13</v>
      </c>
      <c r="B16" s="5">
        <v>21.198602820844702</v>
      </c>
      <c r="C16" s="6">
        <v>22.552507236715702</v>
      </c>
      <c r="D16" s="7"/>
      <c r="E16" s="6">
        <v>2170.6588626865901</v>
      </c>
      <c r="F16" s="7">
        <v>1.16275462938165</v>
      </c>
      <c r="G16" s="65"/>
    </row>
    <row r="17" spans="1:7" x14ac:dyDescent="0.45">
      <c r="A17" s="4" t="s">
        <v>13</v>
      </c>
      <c r="B17" s="5">
        <v>20.824914243256899</v>
      </c>
      <c r="C17" s="6">
        <v>22.6240288416071</v>
      </c>
      <c r="D17" s="7"/>
      <c r="E17" s="6">
        <v>2593.0189116341899</v>
      </c>
      <c r="F17" s="7">
        <v>0.97108248918266304</v>
      </c>
      <c r="G17" s="65"/>
    </row>
    <row r="18" spans="1:7" x14ac:dyDescent="0.45">
      <c r="A18" s="4" t="s">
        <v>14</v>
      </c>
      <c r="B18" s="5">
        <v>20.0827593382235</v>
      </c>
      <c r="C18" s="6">
        <v>21.0796394892782</v>
      </c>
      <c r="D18" s="7"/>
      <c r="E18" s="6">
        <v>1998.61462883527</v>
      </c>
      <c r="F18" s="7">
        <v>-2.8956148474603598</v>
      </c>
      <c r="G18" s="65"/>
    </row>
    <row r="19" spans="1:7" x14ac:dyDescent="0.45">
      <c r="A19" s="4" t="s">
        <v>14</v>
      </c>
      <c r="B19" s="5">
        <v>19.937017798574001</v>
      </c>
      <c r="C19" s="6">
        <v>21.296813975574</v>
      </c>
      <c r="D19" s="7"/>
      <c r="E19" s="6">
        <v>2652.44036242841</v>
      </c>
      <c r="F19" s="7">
        <v>-3.0397236832864101</v>
      </c>
      <c r="G19" s="65"/>
    </row>
    <row r="20" spans="1:7" x14ac:dyDescent="0.45">
      <c r="A20" s="4" t="s">
        <v>15</v>
      </c>
      <c r="B20" s="5">
        <v>28.792133274861001</v>
      </c>
      <c r="C20" s="6"/>
      <c r="D20" s="7"/>
      <c r="E20" s="6">
        <v>92.102814465664807</v>
      </c>
      <c r="F20" s="7">
        <v>-1.3826688449812501</v>
      </c>
      <c r="G20" s="65"/>
    </row>
    <row r="21" spans="1:7" x14ac:dyDescent="0.45">
      <c r="A21" s="4" t="s">
        <v>15</v>
      </c>
      <c r="B21" s="5">
        <v>28.682532931531401</v>
      </c>
      <c r="C21" s="6"/>
      <c r="D21" s="7"/>
      <c r="E21" s="6">
        <v>130.606873804402</v>
      </c>
      <c r="F21" s="7">
        <v>-1.8463743052157</v>
      </c>
      <c r="G21" s="65"/>
    </row>
    <row r="22" spans="1:7" x14ac:dyDescent="0.45">
      <c r="A22" s="4" t="s">
        <v>16</v>
      </c>
      <c r="B22" s="5">
        <v>24.498548885385301</v>
      </c>
      <c r="C22" s="6">
        <v>28.361321420169201</v>
      </c>
      <c r="D22" s="7"/>
      <c r="E22" s="6">
        <v>208.77206468075499</v>
      </c>
      <c r="F22" s="7">
        <v>1.5538978845979701</v>
      </c>
      <c r="G22" s="65"/>
    </row>
    <row r="23" spans="1:7" x14ac:dyDescent="0.45">
      <c r="A23" s="4" t="s">
        <v>16</v>
      </c>
      <c r="B23" s="5">
        <v>24.290051407802501</v>
      </c>
      <c r="C23" s="6">
        <v>32.980715627822498</v>
      </c>
      <c r="D23" s="7"/>
      <c r="E23" s="6">
        <v>351.08951738178502</v>
      </c>
      <c r="F23" s="7">
        <v>-3.1862226559487699</v>
      </c>
      <c r="G23" s="65"/>
    </row>
    <row r="24" spans="1:7" x14ac:dyDescent="0.45">
      <c r="A24" s="4" t="s">
        <v>17</v>
      </c>
      <c r="B24" s="5">
        <v>23.0619236971555</v>
      </c>
      <c r="C24" s="6">
        <v>24.203076500501801</v>
      </c>
      <c r="D24" s="7"/>
      <c r="E24" s="6">
        <v>1584.99590726614</v>
      </c>
      <c r="F24" s="7">
        <v>-0.60018264647806097</v>
      </c>
      <c r="G24" s="65"/>
    </row>
    <row r="25" spans="1:7" x14ac:dyDescent="0.45">
      <c r="A25" s="4" t="s">
        <v>17</v>
      </c>
      <c r="B25" s="5">
        <v>21.052304450310402</v>
      </c>
      <c r="C25" s="6">
        <v>23.104341744091698</v>
      </c>
      <c r="D25" s="7"/>
      <c r="E25" s="6">
        <v>1662.13292526587</v>
      </c>
      <c r="F25" s="7">
        <v>0.82772086200702699</v>
      </c>
      <c r="G25" s="65"/>
    </row>
    <row r="26" spans="1:7" x14ac:dyDescent="0.45">
      <c r="A26" s="4" t="s">
        <v>18</v>
      </c>
      <c r="B26" s="5">
        <v>22.808519695322701</v>
      </c>
      <c r="C26" s="6">
        <v>24.981314854191702</v>
      </c>
      <c r="D26" s="7"/>
      <c r="E26" s="6">
        <v>964.87719910708495</v>
      </c>
      <c r="F26" s="7">
        <v>-0.63905248905484802</v>
      </c>
      <c r="G26" s="65"/>
    </row>
    <row r="27" spans="1:7" x14ac:dyDescent="0.45">
      <c r="A27" s="4" t="s">
        <v>18</v>
      </c>
      <c r="B27" s="5">
        <v>22.816949431034999</v>
      </c>
      <c r="C27" s="6">
        <v>24.991063622637402</v>
      </c>
      <c r="D27" s="7"/>
      <c r="E27" s="6">
        <v>1172.63490582239</v>
      </c>
      <c r="F27" s="7">
        <v>-0.94315885957121304</v>
      </c>
      <c r="G27" s="65"/>
    </row>
    <row r="28" spans="1:7" x14ac:dyDescent="0.45">
      <c r="A28" s="4" t="s">
        <v>19</v>
      </c>
      <c r="B28" s="5">
        <v>25.590690505854401</v>
      </c>
      <c r="C28" s="6"/>
      <c r="D28" s="7"/>
      <c r="E28" s="6">
        <v>62.873630541953403</v>
      </c>
      <c r="F28" s="7">
        <v>-4.4645566670305898</v>
      </c>
      <c r="G28" s="65"/>
    </row>
    <row r="29" spans="1:7" x14ac:dyDescent="0.45">
      <c r="A29" s="4" t="s">
        <v>19</v>
      </c>
      <c r="B29" s="5">
        <v>25.105696335830299</v>
      </c>
      <c r="C29" s="6"/>
      <c r="D29" s="7"/>
      <c r="E29" s="6">
        <v>120.592480671328</v>
      </c>
      <c r="F29" s="7">
        <v>-5.3564212977162198</v>
      </c>
      <c r="G29" s="65"/>
    </row>
    <row r="30" spans="1:7" x14ac:dyDescent="0.45">
      <c r="A30" s="4" t="s">
        <v>20</v>
      </c>
      <c r="B30" s="5">
        <v>16.780990938839999</v>
      </c>
      <c r="C30" s="6">
        <v>19.3984048981367</v>
      </c>
      <c r="D30" s="7"/>
      <c r="E30" s="6">
        <v>2626.8359538978698</v>
      </c>
      <c r="F30" s="7">
        <v>-1.4730632065493401</v>
      </c>
      <c r="G30" s="65"/>
    </row>
    <row r="31" spans="1:7" x14ac:dyDescent="0.45">
      <c r="A31" s="4" t="s">
        <v>20</v>
      </c>
      <c r="B31" s="5">
        <v>16.699701950488901</v>
      </c>
      <c r="C31" s="6">
        <v>19.2559405776564</v>
      </c>
      <c r="D31" s="7"/>
      <c r="E31" s="6">
        <v>2720.1327044670202</v>
      </c>
      <c r="F31" s="7">
        <v>-3.1771253800961898</v>
      </c>
      <c r="G31" s="65"/>
    </row>
    <row r="32" spans="1:7" x14ac:dyDescent="0.45">
      <c r="A32" s="4" t="s">
        <v>21</v>
      </c>
      <c r="B32" s="5">
        <v>21.983171678828501</v>
      </c>
      <c r="C32" s="6">
        <v>24.172461592743598</v>
      </c>
      <c r="D32" s="7"/>
      <c r="E32" s="6">
        <v>1327.7562194370801</v>
      </c>
      <c r="F32" s="7">
        <v>-4.1237410983512701</v>
      </c>
      <c r="G32" s="65"/>
    </row>
    <row r="33" spans="1:7" x14ac:dyDescent="0.45">
      <c r="A33" s="4" t="s">
        <v>21</v>
      </c>
      <c r="B33" s="5">
        <v>21.601741631221898</v>
      </c>
      <c r="C33" s="6">
        <v>23.9901652670058</v>
      </c>
      <c r="D33" s="7"/>
      <c r="E33" s="6">
        <v>1391.1967079122901</v>
      </c>
      <c r="F33" s="7">
        <v>-1.4856686808088899</v>
      </c>
      <c r="G33" s="65"/>
    </row>
    <row r="34" spans="1:7" x14ac:dyDescent="0.45">
      <c r="A34" s="4" t="s">
        <v>22</v>
      </c>
      <c r="B34" s="5">
        <v>22.0243452967383</v>
      </c>
      <c r="C34" s="6">
        <v>36.253014995359798</v>
      </c>
      <c r="D34" s="7"/>
      <c r="E34" s="6">
        <v>214.85856749704999</v>
      </c>
      <c r="F34" s="7">
        <v>0.42122411951640998</v>
      </c>
      <c r="G34" s="65"/>
    </row>
    <row r="35" spans="1:7" x14ac:dyDescent="0.45">
      <c r="A35" s="4" t="s">
        <v>22</v>
      </c>
      <c r="B35" s="5">
        <v>22.060143198076499</v>
      </c>
      <c r="C35" s="6">
        <v>30.174919875686999</v>
      </c>
      <c r="D35" s="7"/>
      <c r="E35" s="6">
        <v>276.39299703474398</v>
      </c>
      <c r="F35" s="7">
        <v>-1.9169178429779099</v>
      </c>
      <c r="G35" s="65"/>
    </row>
    <row r="36" spans="1:7" x14ac:dyDescent="0.45">
      <c r="A36" s="4" t="s">
        <v>23</v>
      </c>
      <c r="B36" s="5">
        <v>25.1366451131193</v>
      </c>
      <c r="C36" s="6">
        <v>27.1098425726877</v>
      </c>
      <c r="D36" s="7"/>
      <c r="E36" s="6">
        <v>345.079320944122</v>
      </c>
      <c r="F36" s="7">
        <v>-1.90802904353814</v>
      </c>
      <c r="G36" s="65"/>
    </row>
    <row r="37" spans="1:7" x14ac:dyDescent="0.45">
      <c r="A37" s="4" t="s">
        <v>23</v>
      </c>
      <c r="B37" s="5">
        <v>25.044854726852101</v>
      </c>
      <c r="C37" s="6">
        <v>28.061209700670499</v>
      </c>
      <c r="D37" s="7"/>
      <c r="E37" s="6">
        <v>456.70314583176201</v>
      </c>
      <c r="F37" s="7">
        <v>-3.3786938818907402</v>
      </c>
      <c r="G37" s="65"/>
    </row>
    <row r="38" spans="1:7" x14ac:dyDescent="0.45">
      <c r="A38" s="4" t="s">
        <v>24</v>
      </c>
      <c r="B38" s="5">
        <v>19.257047936301699</v>
      </c>
      <c r="C38" s="6">
        <v>20.353886924313599</v>
      </c>
      <c r="D38" s="7"/>
      <c r="E38" s="6">
        <v>3944.87873898106</v>
      </c>
      <c r="F38" s="7">
        <v>1.44656463211004</v>
      </c>
      <c r="G38" s="65"/>
    </row>
    <row r="39" spans="1:7" x14ac:dyDescent="0.45">
      <c r="A39" s="4" t="s">
        <v>24</v>
      </c>
      <c r="B39" s="5">
        <v>19.0436792904509</v>
      </c>
      <c r="C39" s="6">
        <v>20.203900275432702</v>
      </c>
      <c r="D39" s="7"/>
      <c r="E39" s="6">
        <v>4144.1658570456602</v>
      </c>
      <c r="F39" s="7">
        <v>0.49706488135461802</v>
      </c>
      <c r="G39" s="65"/>
    </row>
    <row r="40" spans="1:7" x14ac:dyDescent="0.45">
      <c r="A40" s="4" t="s">
        <v>25</v>
      </c>
      <c r="B40" s="5">
        <v>23.320385125881</v>
      </c>
      <c r="C40" s="6">
        <v>24.068092999551901</v>
      </c>
      <c r="D40" s="7"/>
      <c r="E40" s="6">
        <v>1572.5698892877399</v>
      </c>
      <c r="F40" s="7">
        <v>0.90890688016998</v>
      </c>
      <c r="G40" s="65"/>
    </row>
    <row r="41" spans="1:7" x14ac:dyDescent="0.45">
      <c r="A41" s="4" t="s">
        <v>25</v>
      </c>
      <c r="B41" s="5">
        <v>23.675813653215801</v>
      </c>
      <c r="C41" s="6">
        <v>24.4818134607087</v>
      </c>
      <c r="D41" s="7"/>
      <c r="E41" s="6">
        <v>1589.03280118107</v>
      </c>
      <c r="F41" s="7">
        <v>-1.14575062782887</v>
      </c>
      <c r="G41" s="65"/>
    </row>
    <row r="42" spans="1:7" x14ac:dyDescent="0.45">
      <c r="A42" s="4" t="s">
        <v>26</v>
      </c>
      <c r="B42" s="5">
        <v>15.7892486294277</v>
      </c>
      <c r="C42" s="6">
        <v>20.071818696521699</v>
      </c>
      <c r="D42" s="7"/>
      <c r="E42" s="6">
        <v>2919.7860706237998</v>
      </c>
      <c r="F42" s="7">
        <v>-0.37996452359857402</v>
      </c>
      <c r="G42" s="65"/>
    </row>
    <row r="43" spans="1:7" x14ac:dyDescent="0.45">
      <c r="A43" s="4" t="s">
        <v>26</v>
      </c>
      <c r="B43" s="5">
        <v>15.935174372705999</v>
      </c>
      <c r="C43" s="6">
        <v>20.1632788691863</v>
      </c>
      <c r="D43" s="7"/>
      <c r="E43" s="6">
        <v>2954.1389408455598</v>
      </c>
      <c r="F43" s="7">
        <v>1.40731771856645</v>
      </c>
      <c r="G43" s="65"/>
    </row>
    <row r="44" spans="1:7" x14ac:dyDescent="0.45">
      <c r="A44" s="4" t="s">
        <v>27</v>
      </c>
      <c r="B44" s="5">
        <v>18.6875546408342</v>
      </c>
      <c r="C44" s="6"/>
      <c r="D44" s="7">
        <v>22.314454348485199</v>
      </c>
      <c r="E44" s="6">
        <v>37.807974879724497</v>
      </c>
      <c r="F44" s="7">
        <v>728.025114032734</v>
      </c>
      <c r="G44" s="65"/>
    </row>
    <row r="45" spans="1:7" x14ac:dyDescent="0.45">
      <c r="A45" s="4" t="s">
        <v>27</v>
      </c>
      <c r="B45" s="5">
        <v>19.1489109164268</v>
      </c>
      <c r="C45" s="6"/>
      <c r="D45" s="7">
        <v>22.850430243830001</v>
      </c>
      <c r="E45" s="6">
        <v>69.905356258813299</v>
      </c>
      <c r="F45" s="7">
        <v>977.53588452365705</v>
      </c>
      <c r="G45" s="65"/>
    </row>
    <row r="46" spans="1:7" x14ac:dyDescent="0.45">
      <c r="A46" s="4" t="s">
        <v>28</v>
      </c>
      <c r="B46" s="5">
        <v>22.300885741074101</v>
      </c>
      <c r="C46" s="6"/>
      <c r="D46" s="7">
        <v>26.748919367707799</v>
      </c>
      <c r="E46" s="6">
        <v>13.718302460897601</v>
      </c>
      <c r="F46" s="7">
        <v>310.219883115892</v>
      </c>
      <c r="G46" s="65"/>
    </row>
    <row r="47" spans="1:7" x14ac:dyDescent="0.45">
      <c r="A47" s="4" t="s">
        <v>28</v>
      </c>
      <c r="B47" s="5">
        <v>22.234172607114999</v>
      </c>
      <c r="C47" s="6"/>
      <c r="D47" s="7">
        <v>26.188473420103701</v>
      </c>
      <c r="E47" s="6">
        <v>153.705935996302</v>
      </c>
      <c r="F47" s="7">
        <v>279.75655506026698</v>
      </c>
      <c r="G47" s="65"/>
    </row>
    <row r="48" spans="1:7" x14ac:dyDescent="0.45">
      <c r="A48" s="4" t="s">
        <v>29</v>
      </c>
      <c r="B48" s="5">
        <v>26.039766331963602</v>
      </c>
      <c r="C48" s="6"/>
      <c r="D48" s="7"/>
      <c r="E48" s="6">
        <v>-0.59915719809396195</v>
      </c>
      <c r="F48" s="7">
        <v>-8.2567306945115906</v>
      </c>
      <c r="G48" s="65"/>
    </row>
    <row r="49" spans="1:7" x14ac:dyDescent="0.45">
      <c r="A49" s="4" t="s">
        <v>29</v>
      </c>
      <c r="B49" s="5">
        <v>26.382049499215501</v>
      </c>
      <c r="C49" s="6"/>
      <c r="D49" s="7"/>
      <c r="E49" s="6">
        <v>3.3585828828568101</v>
      </c>
      <c r="F49" s="7">
        <v>-6.7390175814298399</v>
      </c>
      <c r="G49" s="65"/>
    </row>
    <row r="50" spans="1:7" x14ac:dyDescent="0.45">
      <c r="A50" s="4" t="s">
        <v>30</v>
      </c>
      <c r="B50" s="5">
        <v>18.4345508361246</v>
      </c>
      <c r="C50" s="6"/>
      <c r="D50" s="7">
        <v>20.392658667502801</v>
      </c>
      <c r="E50" s="6">
        <v>35.746457976303603</v>
      </c>
      <c r="F50" s="7">
        <v>987.33837935252302</v>
      </c>
      <c r="G50" s="65"/>
    </row>
    <row r="51" spans="1:7" x14ac:dyDescent="0.45">
      <c r="A51" s="4" t="s">
        <v>30</v>
      </c>
      <c r="B51" s="5">
        <v>19.319840231066401</v>
      </c>
      <c r="C51" s="6"/>
      <c r="D51" s="7">
        <v>21.058758220255001</v>
      </c>
      <c r="E51" s="6">
        <v>71.393942864098804</v>
      </c>
      <c r="F51" s="7">
        <v>906.00730948463695</v>
      </c>
      <c r="G51" s="65"/>
    </row>
    <row r="52" spans="1:7" x14ac:dyDescent="0.45">
      <c r="A52" s="4" t="s">
        <v>31</v>
      </c>
      <c r="B52" s="5">
        <v>23.307865234334098</v>
      </c>
      <c r="C52" s="6"/>
      <c r="D52" s="7">
        <v>25.1394090145367</v>
      </c>
      <c r="E52" s="6">
        <v>25.297822415303902</v>
      </c>
      <c r="F52" s="7">
        <v>392.33797222625901</v>
      </c>
      <c r="G52" s="65"/>
    </row>
    <row r="53" spans="1:7" x14ac:dyDescent="0.45">
      <c r="A53" s="4" t="s">
        <v>31</v>
      </c>
      <c r="B53" s="5">
        <v>23.020426729500102</v>
      </c>
      <c r="C53" s="6"/>
      <c r="D53" s="7">
        <v>25.3754113172564</v>
      </c>
      <c r="E53" s="6">
        <v>110.80525581399201</v>
      </c>
      <c r="F53" s="7">
        <v>540.25310871976797</v>
      </c>
      <c r="G53" s="65"/>
    </row>
    <row r="54" spans="1:7" x14ac:dyDescent="0.45">
      <c r="A54" s="4" t="s">
        <v>32</v>
      </c>
      <c r="B54" s="5">
        <v>18.8121096853077</v>
      </c>
      <c r="C54" s="6">
        <v>21.888471043396599</v>
      </c>
      <c r="D54" s="7"/>
      <c r="E54" s="6">
        <v>266.95663754022002</v>
      </c>
      <c r="F54" s="7">
        <v>-4.54642076746768</v>
      </c>
      <c r="G54" s="65"/>
    </row>
    <row r="55" spans="1:7" x14ac:dyDescent="0.45">
      <c r="A55" s="4" t="s">
        <v>32</v>
      </c>
      <c r="B55" s="5">
        <v>21.549656909968501</v>
      </c>
      <c r="C55" s="6">
        <v>27.632527967452599</v>
      </c>
      <c r="D55" s="7"/>
      <c r="E55" s="6">
        <v>1387.8993114202999</v>
      </c>
      <c r="F55" s="7">
        <v>-3.9868323002224302</v>
      </c>
      <c r="G55" s="65"/>
    </row>
    <row r="56" spans="1:7" x14ac:dyDescent="0.45">
      <c r="A56" s="4" t="s">
        <v>33</v>
      </c>
      <c r="B56" s="5">
        <v>25.4093269190607</v>
      </c>
      <c r="C56" s="6"/>
      <c r="D56" s="7"/>
      <c r="E56" s="6">
        <v>43.487248882499401</v>
      </c>
      <c r="F56" s="7">
        <v>-8.0472257162541592</v>
      </c>
      <c r="G56" s="65"/>
    </row>
    <row r="57" spans="1:7" x14ac:dyDescent="0.45">
      <c r="A57" s="4" t="s">
        <v>33</v>
      </c>
      <c r="B57" s="5">
        <v>26.900117674378599</v>
      </c>
      <c r="C57" s="6"/>
      <c r="D57" s="7"/>
      <c r="E57" s="6">
        <v>125.108377155947</v>
      </c>
      <c r="F57" s="7">
        <v>-8.2336692701842402</v>
      </c>
      <c r="G57" s="65"/>
    </row>
    <row r="58" spans="1:7" x14ac:dyDescent="0.45">
      <c r="A58" s="4" t="s">
        <v>34</v>
      </c>
      <c r="B58" s="5">
        <v>21.503843411523999</v>
      </c>
      <c r="C58" s="6">
        <v>23.118970451406099</v>
      </c>
      <c r="D58" s="7"/>
      <c r="E58" s="6">
        <v>1392.2071921357399</v>
      </c>
      <c r="F58" s="7">
        <v>-0.99547857349762103</v>
      </c>
      <c r="G58" s="65"/>
    </row>
    <row r="59" spans="1:7" x14ac:dyDescent="0.45">
      <c r="A59" s="4" t="s">
        <v>34</v>
      </c>
      <c r="B59" s="5">
        <v>22.080354623993401</v>
      </c>
      <c r="C59" s="6">
        <v>23.606681196389601</v>
      </c>
      <c r="D59" s="7"/>
      <c r="E59" s="6">
        <v>2129.0066174448102</v>
      </c>
      <c r="F59" s="7">
        <v>-6.0909764938546704</v>
      </c>
      <c r="G59" s="65"/>
    </row>
    <row r="60" spans="1:7" x14ac:dyDescent="0.45">
      <c r="A60" s="4" t="s">
        <v>35</v>
      </c>
      <c r="B60" s="5">
        <v>22.578560078629899</v>
      </c>
      <c r="C60" s="6"/>
      <c r="D60" s="7">
        <v>23.9789950779729</v>
      </c>
      <c r="E60" s="6">
        <v>26.2345918726805</v>
      </c>
      <c r="F60" s="7">
        <v>902.00079658000902</v>
      </c>
      <c r="G60" s="65"/>
    </row>
    <row r="61" spans="1:7" x14ac:dyDescent="0.45">
      <c r="A61" s="4" t="s">
        <v>35</v>
      </c>
      <c r="B61" s="5">
        <v>21.0355324417623</v>
      </c>
      <c r="C61" s="6"/>
      <c r="D61" s="7">
        <v>23.385090987537701</v>
      </c>
      <c r="E61" s="6">
        <v>34.037790579159299</v>
      </c>
      <c r="F61" s="7">
        <v>617.73500023243196</v>
      </c>
      <c r="G61" s="65"/>
    </row>
    <row r="62" spans="1:7" x14ac:dyDescent="0.45">
      <c r="A62" s="4" t="s">
        <v>36</v>
      </c>
      <c r="B62" s="5">
        <v>26.044096506627799</v>
      </c>
      <c r="C62" s="6"/>
      <c r="D62" s="7"/>
      <c r="E62" s="6">
        <v>34.525915373711499</v>
      </c>
      <c r="F62" s="7">
        <v>108.794632222131</v>
      </c>
      <c r="G62" s="65"/>
    </row>
    <row r="63" spans="1:7" x14ac:dyDescent="0.45">
      <c r="A63" s="4" t="s">
        <v>36</v>
      </c>
      <c r="B63" s="5">
        <v>25.2870227796294</v>
      </c>
      <c r="C63" s="6"/>
      <c r="D63" s="7"/>
      <c r="E63" s="6">
        <v>54.438412156813698</v>
      </c>
      <c r="F63" s="7">
        <v>54.749091695379299</v>
      </c>
      <c r="G63" s="65"/>
    </row>
    <row r="64" spans="1:7" x14ac:dyDescent="0.45">
      <c r="A64" s="4" t="s">
        <v>37</v>
      </c>
      <c r="B64" s="5">
        <v>19.1766072308987</v>
      </c>
      <c r="C64" s="6"/>
      <c r="D64" s="7"/>
      <c r="E64" s="6">
        <v>5.2871651507430197</v>
      </c>
      <c r="F64" s="7">
        <v>-4.2198607655955103</v>
      </c>
      <c r="G64" s="65"/>
    </row>
    <row r="65" spans="1:7" x14ac:dyDescent="0.45">
      <c r="A65" s="4" t="s">
        <v>37</v>
      </c>
      <c r="B65" s="5">
        <v>19.2948311910007</v>
      </c>
      <c r="C65" s="6"/>
      <c r="D65" s="7"/>
      <c r="E65" s="6">
        <v>20.3320794960127</v>
      </c>
      <c r="F65" s="7">
        <v>51.984699691345199</v>
      </c>
      <c r="G65" s="65"/>
    </row>
    <row r="66" spans="1:7" x14ac:dyDescent="0.45">
      <c r="A66" s="4" t="s">
        <v>38</v>
      </c>
      <c r="B66" s="5">
        <v>23.338498295494801</v>
      </c>
      <c r="C66" s="6"/>
      <c r="D66" s="7"/>
      <c r="E66" s="6">
        <v>87.931654476833003</v>
      </c>
      <c r="F66" s="7">
        <v>-6.2156072453330999</v>
      </c>
      <c r="G66" s="65"/>
    </row>
    <row r="67" spans="1:7" x14ac:dyDescent="0.45">
      <c r="A67" s="4" t="s">
        <v>38</v>
      </c>
      <c r="B67" s="5">
        <v>23.804318628739601</v>
      </c>
      <c r="C67" s="6">
        <v>31.005788757380699</v>
      </c>
      <c r="D67" s="7"/>
      <c r="E67" s="6">
        <v>243.91821157306401</v>
      </c>
      <c r="F67" s="7">
        <v>-4.0364680392904102</v>
      </c>
      <c r="G67" s="65"/>
    </row>
    <row r="68" spans="1:7" x14ac:dyDescent="0.45">
      <c r="A68" s="4" t="s">
        <v>39</v>
      </c>
      <c r="B68" s="5">
        <v>25.959181058365601</v>
      </c>
      <c r="C68" s="6">
        <v>28.2425925371296</v>
      </c>
      <c r="D68" s="7"/>
      <c r="E68" s="6">
        <v>307.05923026433999</v>
      </c>
      <c r="F68" s="7">
        <v>-8.2749768446656198</v>
      </c>
      <c r="G68" s="65"/>
    </row>
    <row r="69" spans="1:7" x14ac:dyDescent="0.45">
      <c r="A69" s="4" t="s">
        <v>39</v>
      </c>
      <c r="B69" s="5">
        <v>25.428847507313801</v>
      </c>
      <c r="C69" s="6">
        <v>29.394749754315999</v>
      </c>
      <c r="D69" s="7"/>
      <c r="E69" s="6">
        <v>427.44669734227602</v>
      </c>
      <c r="F69" s="7">
        <v>-2.0841265409085299</v>
      </c>
      <c r="G69" s="65"/>
    </row>
    <row r="70" spans="1:7" x14ac:dyDescent="0.45">
      <c r="A70" s="4" t="s">
        <v>40</v>
      </c>
      <c r="B70" s="5">
        <v>40.583460907208597</v>
      </c>
      <c r="C70" s="6"/>
      <c r="D70" s="7"/>
      <c r="E70" s="6">
        <v>-11.8683758636398</v>
      </c>
      <c r="F70" s="7">
        <v>-9.6296848809679396</v>
      </c>
      <c r="G70" s="65"/>
    </row>
    <row r="71" spans="1:7" x14ac:dyDescent="0.45">
      <c r="A71" s="4" t="s">
        <v>40</v>
      </c>
      <c r="B71" s="5">
        <v>36.572604886588501</v>
      </c>
      <c r="C71" s="6"/>
      <c r="D71" s="7"/>
      <c r="E71" s="6">
        <v>-1.51659062966974</v>
      </c>
      <c r="F71" s="7">
        <v>-5.3662491722634504</v>
      </c>
      <c r="G71" s="65"/>
    </row>
    <row r="72" spans="1:7" x14ac:dyDescent="0.45">
      <c r="A72" s="4" t="s">
        <v>41</v>
      </c>
      <c r="B72" s="5">
        <v>21.701653293669601</v>
      </c>
      <c r="C72" s="6">
        <v>24.646099616314199</v>
      </c>
      <c r="D72" s="7"/>
      <c r="E72" s="6">
        <v>228.97107353835801</v>
      </c>
      <c r="F72" s="7">
        <v>-0.213436445222669</v>
      </c>
      <c r="G72" s="65"/>
    </row>
    <row r="73" spans="1:7" x14ac:dyDescent="0.45">
      <c r="A73" s="4" t="s">
        <v>41</v>
      </c>
      <c r="B73" s="5">
        <v>22.149683235475401</v>
      </c>
      <c r="C73" s="6">
        <v>29.803369871227801</v>
      </c>
      <c r="D73" s="7"/>
      <c r="E73" s="6">
        <v>642.624246321903</v>
      </c>
      <c r="F73" s="7">
        <v>-2.4925539254031701</v>
      </c>
      <c r="G73" s="65"/>
    </row>
    <row r="74" spans="1:7" x14ac:dyDescent="0.45">
      <c r="A74" s="4" t="s">
        <v>42</v>
      </c>
      <c r="B74" s="5">
        <v>20.246032414749902</v>
      </c>
      <c r="C74" s="6">
        <v>23.350705545676501</v>
      </c>
      <c r="D74" s="7"/>
      <c r="E74" s="6">
        <v>1210.9430695455601</v>
      </c>
      <c r="F74" s="7">
        <v>-3.0300516041365899</v>
      </c>
      <c r="G74" s="65"/>
    </row>
    <row r="75" spans="1:7" x14ac:dyDescent="0.45">
      <c r="A75" s="4" t="s">
        <v>42</v>
      </c>
      <c r="B75" s="5">
        <v>20.116783131017002</v>
      </c>
      <c r="C75" s="6">
        <v>22.6844979292121</v>
      </c>
      <c r="D75" s="7"/>
      <c r="E75" s="6">
        <v>1808.7826348527201</v>
      </c>
      <c r="F75" s="7">
        <v>2.8887695211610702</v>
      </c>
      <c r="G75" s="65"/>
    </row>
    <row r="76" spans="1:7" x14ac:dyDescent="0.45">
      <c r="A76" s="4" t="s">
        <v>43</v>
      </c>
      <c r="B76" s="5">
        <v>19.558242849785401</v>
      </c>
      <c r="C76" s="6">
        <v>21.961339909924799</v>
      </c>
      <c r="D76" s="7"/>
      <c r="E76" s="6">
        <v>1999.39294871162</v>
      </c>
      <c r="F76" s="7">
        <v>-5.0804395856512201</v>
      </c>
      <c r="G76" s="65"/>
    </row>
    <row r="77" spans="1:7" x14ac:dyDescent="0.45">
      <c r="A77" s="4" t="s">
        <v>43</v>
      </c>
      <c r="B77" s="5">
        <v>19.533725560946401</v>
      </c>
      <c r="C77" s="6">
        <v>22.041179174445301</v>
      </c>
      <c r="D77" s="7"/>
      <c r="E77" s="6">
        <v>2098.2050299869702</v>
      </c>
      <c r="F77" s="7">
        <v>-1.6839627327044599E-2</v>
      </c>
      <c r="G77" s="65"/>
    </row>
    <row r="78" spans="1:7" x14ac:dyDescent="0.45">
      <c r="A78" s="4" t="s">
        <v>44</v>
      </c>
      <c r="B78" s="5">
        <v>24.221302747474098</v>
      </c>
      <c r="C78" s="6"/>
      <c r="D78" s="7"/>
      <c r="E78" s="6">
        <v>106.947578904468</v>
      </c>
      <c r="F78" s="7">
        <v>-6.1432701249104902</v>
      </c>
      <c r="G78" s="65"/>
    </row>
    <row r="79" spans="1:7" x14ac:dyDescent="0.45">
      <c r="A79" s="4" t="s">
        <v>44</v>
      </c>
      <c r="B79" s="5">
        <v>23.185101766192801</v>
      </c>
      <c r="C79" s="6">
        <v>28.6714653693641</v>
      </c>
      <c r="D79" s="7"/>
      <c r="E79" s="6">
        <v>265.68438237928098</v>
      </c>
      <c r="F79" s="7">
        <v>-2.0968805209618</v>
      </c>
      <c r="G79" s="65"/>
    </row>
    <row r="80" spans="1:7" x14ac:dyDescent="0.45">
      <c r="A80" s="4" t="s">
        <v>45</v>
      </c>
      <c r="B80" s="5">
        <v>18.551193551632402</v>
      </c>
      <c r="C80" s="6">
        <v>21.0451130282793</v>
      </c>
      <c r="D80" s="7"/>
      <c r="E80" s="6">
        <v>2413.2095624185499</v>
      </c>
      <c r="F80" s="7">
        <v>-4.7522052966778601</v>
      </c>
      <c r="G80" s="65"/>
    </row>
    <row r="81" spans="1:7" x14ac:dyDescent="0.45">
      <c r="A81" s="4" t="s">
        <v>45</v>
      </c>
      <c r="B81" s="5">
        <v>18.7354466034434</v>
      </c>
      <c r="C81" s="6">
        <v>20.954178581743399</v>
      </c>
      <c r="D81" s="7"/>
      <c r="E81" s="6">
        <v>2671.5028685235902</v>
      </c>
      <c r="F81" s="7">
        <v>-6.6886397178345796</v>
      </c>
      <c r="G81" s="65"/>
    </row>
    <row r="82" spans="1:7" x14ac:dyDescent="0.45">
      <c r="A82" s="4" t="s">
        <v>46</v>
      </c>
      <c r="B82" s="5">
        <v>23.3183220283087</v>
      </c>
      <c r="C82" s="6"/>
      <c r="D82" s="7"/>
      <c r="E82" s="6">
        <v>39.433378457200398</v>
      </c>
      <c r="F82" s="7">
        <v>125.519624463955</v>
      </c>
      <c r="G82" s="65"/>
    </row>
    <row r="83" spans="1:7" x14ac:dyDescent="0.45">
      <c r="A83" s="4" t="s">
        <v>46</v>
      </c>
      <c r="B83" s="5">
        <v>24.185916744247301</v>
      </c>
      <c r="C83" s="6"/>
      <c r="D83" s="7"/>
      <c r="E83" s="6">
        <v>54.454421185280403</v>
      </c>
      <c r="F83" s="7">
        <v>101.46751195225301</v>
      </c>
      <c r="G83" s="65"/>
    </row>
    <row r="84" spans="1:7" x14ac:dyDescent="0.45">
      <c r="A84" s="4" t="s">
        <v>47</v>
      </c>
      <c r="B84" s="5">
        <v>15.523838756792699</v>
      </c>
      <c r="C84" s="6">
        <v>23.143180164243301</v>
      </c>
      <c r="D84" s="7">
        <v>20.0405973650109</v>
      </c>
      <c r="E84" s="6">
        <v>215.77836745492399</v>
      </c>
      <c r="F84" s="7">
        <v>863.59956756787301</v>
      </c>
      <c r="G84" s="65"/>
    </row>
    <row r="85" spans="1:7" x14ac:dyDescent="0.45">
      <c r="A85" s="4" t="s">
        <v>47</v>
      </c>
      <c r="B85" s="5">
        <v>15.9197670066306</v>
      </c>
      <c r="C85" s="6">
        <v>26.242689565490601</v>
      </c>
      <c r="D85" s="7">
        <v>20.3327412531332</v>
      </c>
      <c r="E85" s="6">
        <v>216.17218510498699</v>
      </c>
      <c r="F85" s="7">
        <v>739.05901172454298</v>
      </c>
      <c r="G85" s="65"/>
    </row>
    <row r="86" spans="1:7" x14ac:dyDescent="0.45">
      <c r="A86" s="4" t="s">
        <v>48</v>
      </c>
      <c r="B86" s="5">
        <v>27.5501008738777</v>
      </c>
      <c r="C86" s="6"/>
      <c r="D86" s="7"/>
      <c r="E86" s="6">
        <v>-3.2460676788741698</v>
      </c>
      <c r="F86" s="7">
        <v>1.80174843928808</v>
      </c>
      <c r="G86" s="65"/>
    </row>
    <row r="87" spans="1:7" x14ac:dyDescent="0.45">
      <c r="A87" s="4" t="s">
        <v>48</v>
      </c>
      <c r="B87" s="5">
        <v>27.125454529126099</v>
      </c>
      <c r="C87" s="6"/>
      <c r="D87" s="7"/>
      <c r="E87" s="6">
        <v>-1.5483450388464901</v>
      </c>
      <c r="F87" s="7">
        <v>4.0923503508151997</v>
      </c>
      <c r="G87" s="65"/>
    </row>
    <row r="88" spans="1:7" x14ac:dyDescent="0.45">
      <c r="A88" s="4" t="s">
        <v>49</v>
      </c>
      <c r="B88" s="5">
        <v>16.928347863871501</v>
      </c>
      <c r="C88" s="6"/>
      <c r="D88" s="7">
        <v>21.3217085463573</v>
      </c>
      <c r="E88" s="6">
        <v>-16.7410885710751</v>
      </c>
      <c r="F88" s="7">
        <v>623.27575276871198</v>
      </c>
      <c r="G88" s="65"/>
    </row>
    <row r="89" spans="1:7" x14ac:dyDescent="0.45">
      <c r="A89" s="4" t="s">
        <v>49</v>
      </c>
      <c r="B89" s="5">
        <v>18.825110202514001</v>
      </c>
      <c r="C89" s="6"/>
      <c r="D89" s="7">
        <v>23.936448393505199</v>
      </c>
      <c r="E89" s="6">
        <v>-9.6857728222398691</v>
      </c>
      <c r="F89" s="7">
        <v>313.50944036444099</v>
      </c>
      <c r="G89" s="65"/>
    </row>
    <row r="90" spans="1:7" x14ac:dyDescent="0.45">
      <c r="A90" s="4" t="s">
        <v>50</v>
      </c>
      <c r="B90" s="5">
        <v>25.588212865131599</v>
      </c>
      <c r="C90" s="6"/>
      <c r="D90" s="7"/>
      <c r="E90" s="6">
        <v>-11.8023272011387</v>
      </c>
      <c r="F90" s="7">
        <v>155.164127958828</v>
      </c>
      <c r="G90" s="65"/>
    </row>
    <row r="91" spans="1:7" x14ac:dyDescent="0.45">
      <c r="A91" s="4" t="s">
        <v>50</v>
      </c>
      <c r="B91" s="5">
        <v>25.638104519975499</v>
      </c>
      <c r="C91" s="6"/>
      <c r="D91" s="7"/>
      <c r="E91" s="6">
        <v>-14.5500555439012</v>
      </c>
      <c r="F91" s="7">
        <v>195.68334822228999</v>
      </c>
      <c r="G91" s="65"/>
    </row>
    <row r="92" spans="1:7" x14ac:dyDescent="0.45">
      <c r="A92" s="4" t="s">
        <v>51</v>
      </c>
      <c r="B92" s="5">
        <v>25.567953685235</v>
      </c>
      <c r="C92" s="6"/>
      <c r="D92" s="7"/>
      <c r="E92" s="6">
        <v>-8.8124077596521602</v>
      </c>
      <c r="F92" s="7">
        <v>28.880580638841799</v>
      </c>
      <c r="G92" s="65"/>
    </row>
    <row r="93" spans="1:7" x14ac:dyDescent="0.45">
      <c r="A93" s="4" t="s">
        <v>51</v>
      </c>
      <c r="B93" s="5">
        <v>25.768581749311</v>
      </c>
      <c r="C93" s="6">
        <v>25.937242834198798</v>
      </c>
      <c r="D93" s="7"/>
      <c r="E93" s="6">
        <v>287.954250136182</v>
      </c>
      <c r="F93" s="7">
        <v>198.01801621982099</v>
      </c>
      <c r="G93" s="65"/>
    </row>
    <row r="94" spans="1:7" x14ac:dyDescent="0.45">
      <c r="A94" s="4" t="s">
        <v>52</v>
      </c>
      <c r="B94" s="5">
        <v>27.885836499110699</v>
      </c>
      <c r="C94" s="6"/>
      <c r="D94" s="7"/>
      <c r="E94" s="6">
        <v>-0.39465876075337297</v>
      </c>
      <c r="F94" s="7">
        <v>-3.4161060490077902E-2</v>
      </c>
      <c r="G94" s="65"/>
    </row>
    <row r="95" spans="1:7" x14ac:dyDescent="0.45">
      <c r="A95" s="4" t="s">
        <v>52</v>
      </c>
      <c r="B95" s="5">
        <v>29.267405352063498</v>
      </c>
      <c r="C95" s="6"/>
      <c r="D95" s="7"/>
      <c r="E95" s="6">
        <v>-7.6378987799407696</v>
      </c>
      <c r="F95" s="7">
        <v>-10.2469964695174</v>
      </c>
      <c r="G95" s="65"/>
    </row>
    <row r="96" spans="1:7" x14ac:dyDescent="0.45">
      <c r="A96" s="4" t="s">
        <v>53</v>
      </c>
      <c r="B96" s="5">
        <v>20.2972049903418</v>
      </c>
      <c r="C96" s="6"/>
      <c r="D96" s="7">
        <v>24.500860359874</v>
      </c>
      <c r="E96" s="6">
        <v>-9.4194873003343709</v>
      </c>
      <c r="F96" s="7">
        <v>741.68851647988299</v>
      </c>
      <c r="G96" s="65"/>
    </row>
    <row r="97" spans="1:7" x14ac:dyDescent="0.45">
      <c r="A97" s="4" t="s">
        <v>53</v>
      </c>
      <c r="B97" s="5">
        <v>20.750743972896501</v>
      </c>
      <c r="C97" s="6"/>
      <c r="D97" s="7">
        <v>24.6514057896221</v>
      </c>
      <c r="E97" s="6">
        <v>-5.9727524283152897</v>
      </c>
      <c r="F97" s="7">
        <v>700.95948286820101</v>
      </c>
      <c r="G97" s="65"/>
    </row>
    <row r="98" spans="1:7" x14ac:dyDescent="0.45">
      <c r="A98" s="4" t="s">
        <v>54</v>
      </c>
      <c r="B98" s="5">
        <v>23.3954158330416</v>
      </c>
      <c r="C98" s="6"/>
      <c r="D98" s="7">
        <v>29.7367038434063</v>
      </c>
      <c r="E98" s="6">
        <v>1.0405132899240901</v>
      </c>
      <c r="F98" s="7">
        <v>399.36852331937303</v>
      </c>
      <c r="G98" s="65"/>
    </row>
    <row r="99" spans="1:7" x14ac:dyDescent="0.45">
      <c r="A99" s="4" t="s">
        <v>54</v>
      </c>
      <c r="B99" s="5">
        <v>23.574039487259601</v>
      </c>
      <c r="C99" s="6"/>
      <c r="D99" s="7">
        <v>28.5005381453274</v>
      </c>
      <c r="E99" s="6">
        <v>-1.8887392070128</v>
      </c>
      <c r="F99" s="7">
        <v>404.22455313603501</v>
      </c>
      <c r="G99" s="65"/>
    </row>
    <row r="100" spans="1:7" x14ac:dyDescent="0.45">
      <c r="A100" s="4" t="s">
        <v>55</v>
      </c>
      <c r="B100" s="5">
        <v>16.5438477448231</v>
      </c>
      <c r="C100" s="6"/>
      <c r="D100" s="7">
        <v>21.186480029584001</v>
      </c>
      <c r="E100" s="6">
        <v>-7.00489841434774</v>
      </c>
      <c r="F100" s="7">
        <v>573.19726308665497</v>
      </c>
      <c r="G100" s="65"/>
    </row>
    <row r="101" spans="1:7" x14ac:dyDescent="0.45">
      <c r="A101" s="4" t="s">
        <v>55</v>
      </c>
      <c r="B101" s="5">
        <v>16.610182978006499</v>
      </c>
      <c r="C101" s="6"/>
      <c r="D101" s="7">
        <v>20.218923348545001</v>
      </c>
      <c r="E101" s="6">
        <v>-4.7372608347750402</v>
      </c>
      <c r="F101" s="7">
        <v>1130.865047641</v>
      </c>
      <c r="G101" s="65"/>
    </row>
    <row r="102" spans="1:7" x14ac:dyDescent="0.45">
      <c r="A102" s="4" t="s">
        <v>56</v>
      </c>
      <c r="B102" s="5">
        <v>27.1768627199957</v>
      </c>
      <c r="C102" s="6"/>
      <c r="D102" s="7"/>
      <c r="E102" s="6">
        <v>6.1885452021892897</v>
      </c>
      <c r="F102" s="7">
        <v>88.313630279706999</v>
      </c>
      <c r="G102" s="65"/>
    </row>
    <row r="103" spans="1:7" x14ac:dyDescent="0.45">
      <c r="A103" s="4" t="s">
        <v>56</v>
      </c>
      <c r="B103" s="5">
        <v>27.851505755048301</v>
      </c>
      <c r="C103" s="6"/>
      <c r="D103" s="7"/>
      <c r="E103" s="6">
        <v>-8.6383894507343904</v>
      </c>
      <c r="F103" s="7">
        <v>53.625006524513999</v>
      </c>
      <c r="G103" s="65"/>
    </row>
    <row r="104" spans="1:7" x14ac:dyDescent="0.45">
      <c r="A104" s="4" t="s">
        <v>57</v>
      </c>
      <c r="B104" s="5">
        <v>17.176997711718101</v>
      </c>
      <c r="C104" s="6">
        <v>19.866853274034899</v>
      </c>
      <c r="D104" s="7"/>
      <c r="E104" s="6">
        <v>3088.4023415046699</v>
      </c>
      <c r="F104" s="7">
        <v>10.390118093223499</v>
      </c>
      <c r="G104" s="65"/>
    </row>
    <row r="105" spans="1:7" x14ac:dyDescent="0.45">
      <c r="A105" s="4" t="s">
        <v>57</v>
      </c>
      <c r="B105" s="5">
        <v>17.3774703757515</v>
      </c>
      <c r="C105" s="6">
        <v>20.210888336025199</v>
      </c>
      <c r="D105" s="7"/>
      <c r="E105" s="6">
        <v>3036.2668459608299</v>
      </c>
      <c r="F105" s="7">
        <v>0.97213253566451396</v>
      </c>
      <c r="G105" s="65"/>
    </row>
    <row r="106" spans="1:7" x14ac:dyDescent="0.45">
      <c r="A106" s="4" t="s">
        <v>58</v>
      </c>
      <c r="B106" s="5">
        <v>26.167628629609599</v>
      </c>
      <c r="C106" s="6"/>
      <c r="D106" s="7"/>
      <c r="E106" s="6">
        <v>-7.0033653014743296</v>
      </c>
      <c r="F106" s="7">
        <v>-10.298686547497701</v>
      </c>
      <c r="G106" s="65"/>
    </row>
    <row r="107" spans="1:7" x14ac:dyDescent="0.45">
      <c r="A107" s="4" t="s">
        <v>58</v>
      </c>
      <c r="B107" s="5">
        <v>23.296868799658501</v>
      </c>
      <c r="C107" s="6"/>
      <c r="D107" s="7">
        <v>30.753757300883098</v>
      </c>
      <c r="E107" s="6">
        <v>-6.02831712524676</v>
      </c>
      <c r="F107" s="7">
        <v>305.54793800023299</v>
      </c>
      <c r="G107" s="65"/>
    </row>
    <row r="108" spans="1:7" x14ac:dyDescent="0.45">
      <c r="A108" s="4" t="s">
        <v>59</v>
      </c>
      <c r="B108" s="5">
        <v>20.909880354696501</v>
      </c>
      <c r="C108" s="6"/>
      <c r="D108" s="7">
        <v>34.5981690507368</v>
      </c>
      <c r="E108" s="6">
        <v>-2.3004751061980602</v>
      </c>
      <c r="F108" s="7">
        <v>333.87349684053601</v>
      </c>
      <c r="G108" s="65"/>
    </row>
    <row r="109" spans="1:7" x14ac:dyDescent="0.45">
      <c r="A109" s="4" t="s">
        <v>59</v>
      </c>
      <c r="B109" s="5">
        <v>21.114364246119901</v>
      </c>
      <c r="C109" s="6"/>
      <c r="D109" s="7">
        <v>26.363358319916401</v>
      </c>
      <c r="E109" s="6">
        <v>-3.9902533937420199</v>
      </c>
      <c r="F109" s="7">
        <v>616.71294928210295</v>
      </c>
      <c r="G109" s="65"/>
    </row>
    <row r="110" spans="1:7" x14ac:dyDescent="0.45">
      <c r="A110" s="4" t="s">
        <v>60</v>
      </c>
      <c r="B110" s="5">
        <v>17.5154577095213</v>
      </c>
      <c r="C110" s="6"/>
      <c r="D110" s="7">
        <v>20.838818986622002</v>
      </c>
      <c r="E110" s="6">
        <v>-5.19665983248251</v>
      </c>
      <c r="F110" s="7">
        <v>1094.0652528140599</v>
      </c>
      <c r="G110" s="65"/>
    </row>
    <row r="111" spans="1:7" x14ac:dyDescent="0.45">
      <c r="A111" s="4" t="s">
        <v>60</v>
      </c>
      <c r="B111" s="5">
        <v>19.5644267634841</v>
      </c>
      <c r="C111" s="6"/>
      <c r="D111" s="7">
        <v>22.289001360368001</v>
      </c>
      <c r="E111" s="6">
        <v>1.1719580918143</v>
      </c>
      <c r="F111" s="7">
        <v>1264.0004626499899</v>
      </c>
      <c r="G111" s="65"/>
    </row>
    <row r="112" spans="1:7" x14ac:dyDescent="0.45">
      <c r="A112" s="4" t="s">
        <v>61</v>
      </c>
      <c r="B112" s="5">
        <v>14.6045038331754</v>
      </c>
      <c r="C112" s="6"/>
      <c r="D112" s="7">
        <v>20.611467443828001</v>
      </c>
      <c r="E112" s="6">
        <v>-7.0695052411829202</v>
      </c>
      <c r="F112" s="7">
        <v>701.39131878537296</v>
      </c>
      <c r="G112" s="65"/>
    </row>
    <row r="113" spans="1:7" x14ac:dyDescent="0.45">
      <c r="A113" s="4" t="s">
        <v>61</v>
      </c>
      <c r="B113" s="5">
        <v>14.397774163875599</v>
      </c>
      <c r="C113" s="6"/>
      <c r="D113" s="7">
        <v>19.733676913253099</v>
      </c>
      <c r="E113" s="6">
        <v>-3.6749223760662102</v>
      </c>
      <c r="F113" s="7">
        <v>1040.5273018932501</v>
      </c>
      <c r="G113" s="65"/>
    </row>
    <row r="114" spans="1:7" x14ac:dyDescent="0.45">
      <c r="A114" s="4" t="s">
        <v>62</v>
      </c>
      <c r="B114" s="5">
        <v>23.921700847532801</v>
      </c>
      <c r="C114" s="6"/>
      <c r="D114" s="7"/>
      <c r="E114" s="6">
        <v>-9.1284916364902493</v>
      </c>
      <c r="F114" s="7">
        <v>-21.788397024212799</v>
      </c>
      <c r="G114" s="65"/>
    </row>
    <row r="115" spans="1:7" x14ac:dyDescent="0.45">
      <c r="A115" s="4" t="s">
        <v>62</v>
      </c>
      <c r="B115" s="5">
        <v>23.990679697433201</v>
      </c>
      <c r="C115" s="6"/>
      <c r="D115" s="7"/>
      <c r="E115" s="6">
        <v>-1.05227858848957</v>
      </c>
      <c r="F115" s="7">
        <v>45.984197600640101</v>
      </c>
      <c r="G115" s="65"/>
    </row>
    <row r="116" spans="1:7" x14ac:dyDescent="0.45">
      <c r="A116" s="4" t="s">
        <v>63</v>
      </c>
      <c r="B116" s="5">
        <v>17.109214995043502</v>
      </c>
      <c r="C116" s="6"/>
      <c r="D116" s="7">
        <v>21.664919086690599</v>
      </c>
      <c r="E116" s="6">
        <v>-12.0043825363664</v>
      </c>
      <c r="F116" s="7">
        <v>565.59213208787799</v>
      </c>
      <c r="G116" s="65"/>
    </row>
    <row r="117" spans="1:7" x14ac:dyDescent="0.45">
      <c r="A117" s="4" t="s">
        <v>63</v>
      </c>
      <c r="B117" s="5">
        <v>17.7351104004434</v>
      </c>
      <c r="C117" s="6"/>
      <c r="D117" s="7">
        <v>22.054505340057698</v>
      </c>
      <c r="E117" s="6">
        <v>-10.8952617866107</v>
      </c>
      <c r="F117" s="7">
        <v>611.63902470561095</v>
      </c>
      <c r="G117" s="65"/>
    </row>
    <row r="118" spans="1:7" x14ac:dyDescent="0.45">
      <c r="A118" s="4" t="s">
        <v>64</v>
      </c>
      <c r="B118" s="5">
        <v>21.717913419483999</v>
      </c>
      <c r="C118" s="6"/>
      <c r="D118" s="7">
        <v>24.858397586687101</v>
      </c>
      <c r="E118" s="6">
        <v>-3.86796156152286</v>
      </c>
      <c r="F118" s="7">
        <v>774.82516327643998</v>
      </c>
      <c r="G118" s="65"/>
    </row>
    <row r="119" spans="1:7" x14ac:dyDescent="0.45">
      <c r="A119" s="4" t="s">
        <v>64</v>
      </c>
      <c r="B119" s="5">
        <v>22.476569237494601</v>
      </c>
      <c r="C119" s="6"/>
      <c r="D119" s="7">
        <v>25.186111269262401</v>
      </c>
      <c r="E119" s="6">
        <v>-2.1123682032021001</v>
      </c>
      <c r="F119" s="7">
        <v>817.11269684722504</v>
      </c>
      <c r="G119" s="65"/>
    </row>
    <row r="120" spans="1:7" x14ac:dyDescent="0.45">
      <c r="A120" s="4" t="s">
        <v>65</v>
      </c>
      <c r="B120" s="5">
        <v>22.633111708905201</v>
      </c>
      <c r="C120" s="6"/>
      <c r="D120" s="7">
        <v>40.757892355455397</v>
      </c>
      <c r="E120" s="6">
        <v>-3.4348880180650698</v>
      </c>
      <c r="F120" s="7">
        <v>268.19987670218899</v>
      </c>
      <c r="G120" s="65"/>
    </row>
    <row r="121" spans="1:7" x14ac:dyDescent="0.45">
      <c r="A121" s="4" t="s">
        <v>65</v>
      </c>
      <c r="B121" s="5">
        <v>22.6400180997334</v>
      </c>
      <c r="C121" s="6">
        <v>29.346112936424799</v>
      </c>
      <c r="D121" s="7"/>
      <c r="E121" s="6">
        <v>248.10804285024301</v>
      </c>
      <c r="F121" s="7">
        <v>81.043277419612394</v>
      </c>
      <c r="G121" s="65"/>
    </row>
    <row r="122" spans="1:7" x14ac:dyDescent="0.45">
      <c r="A122" s="4" t="s">
        <v>66</v>
      </c>
      <c r="B122" s="5">
        <v>23.932471821311101</v>
      </c>
      <c r="C122" s="6"/>
      <c r="D122" s="7">
        <v>28.4368124361349</v>
      </c>
      <c r="E122" s="6">
        <v>-12.744956704888001</v>
      </c>
      <c r="F122" s="7">
        <v>342.30364536240899</v>
      </c>
      <c r="G122" s="65"/>
    </row>
    <row r="123" spans="1:7" x14ac:dyDescent="0.45">
      <c r="A123" s="4" t="s">
        <v>66</v>
      </c>
      <c r="B123" s="5">
        <v>24.0363816960976</v>
      </c>
      <c r="C123" s="6"/>
      <c r="D123" s="7">
        <v>28.020887688050699</v>
      </c>
      <c r="E123" s="6">
        <v>-12.3718415903313</v>
      </c>
      <c r="F123" s="7">
        <v>362.64414668128501</v>
      </c>
      <c r="G123" s="65"/>
    </row>
    <row r="124" spans="1:7" x14ac:dyDescent="0.45">
      <c r="A124" s="4" t="s">
        <v>67</v>
      </c>
      <c r="B124" s="5">
        <v>26.7936371326571</v>
      </c>
      <c r="C124" s="6"/>
      <c r="D124" s="7"/>
      <c r="E124" s="6">
        <v>-1.5788023356854</v>
      </c>
      <c r="F124" s="7">
        <v>-4.3116299213470501</v>
      </c>
      <c r="G124" s="65"/>
    </row>
    <row r="125" spans="1:7" x14ac:dyDescent="0.45">
      <c r="A125" s="4" t="s">
        <v>67</v>
      </c>
      <c r="B125" s="5">
        <v>27.447677100970601</v>
      </c>
      <c r="C125" s="6"/>
      <c r="D125" s="7"/>
      <c r="E125" s="6">
        <v>-5.0388475226345699</v>
      </c>
      <c r="F125" s="7">
        <v>-8.6631340149233402</v>
      </c>
      <c r="G125" s="65"/>
    </row>
    <row r="126" spans="1:7" x14ac:dyDescent="0.45">
      <c r="A126" s="4" t="s">
        <v>68</v>
      </c>
      <c r="B126" s="5">
        <v>24.788478798191399</v>
      </c>
      <c r="C126" s="6"/>
      <c r="D126" s="7"/>
      <c r="E126" s="6">
        <v>0.86502752799242399</v>
      </c>
      <c r="F126" s="7">
        <v>97.341875864088195</v>
      </c>
      <c r="G126" s="65"/>
    </row>
    <row r="127" spans="1:7" x14ac:dyDescent="0.45">
      <c r="A127" s="4" t="s">
        <v>68</v>
      </c>
      <c r="B127" s="5">
        <v>24.559174592551201</v>
      </c>
      <c r="C127" s="6"/>
      <c r="D127" s="7">
        <v>42.968437783715899</v>
      </c>
      <c r="E127" s="6">
        <v>1.0512727900440999</v>
      </c>
      <c r="F127" s="7">
        <v>225.03063805597901</v>
      </c>
      <c r="G127" s="65"/>
    </row>
    <row r="128" spans="1:7" x14ac:dyDescent="0.45">
      <c r="A128" s="4" t="s">
        <v>69</v>
      </c>
      <c r="B128" s="5">
        <v>19.5093881017815</v>
      </c>
      <c r="C128" s="6"/>
      <c r="D128" s="7">
        <v>22.7314732913133</v>
      </c>
      <c r="E128" s="6">
        <v>-6.4425981321683103</v>
      </c>
      <c r="F128" s="7">
        <v>962.52524396542401</v>
      </c>
      <c r="G128" s="65"/>
    </row>
    <row r="129" spans="1:7" x14ac:dyDescent="0.45">
      <c r="A129" s="4" t="s">
        <v>69</v>
      </c>
      <c r="B129" s="5">
        <v>19.566281176939601</v>
      </c>
      <c r="C129" s="6"/>
      <c r="D129" s="7">
        <v>23.1075388699043</v>
      </c>
      <c r="E129" s="6">
        <v>-1.69720440114361</v>
      </c>
      <c r="F129" s="7">
        <v>864.80927134156605</v>
      </c>
      <c r="G129" s="65"/>
    </row>
    <row r="130" spans="1:7" x14ac:dyDescent="0.45">
      <c r="A130" s="4" t="s">
        <v>70</v>
      </c>
      <c r="B130" s="5">
        <v>26.344639319868602</v>
      </c>
      <c r="C130" s="6"/>
      <c r="D130" s="7"/>
      <c r="E130" s="6">
        <v>-6.4396795717075301</v>
      </c>
      <c r="F130" s="7">
        <v>-0.67569211981390198</v>
      </c>
      <c r="G130" s="65"/>
    </row>
    <row r="131" spans="1:7" x14ac:dyDescent="0.45">
      <c r="A131" s="4" t="s">
        <v>70</v>
      </c>
      <c r="B131" s="5">
        <v>25.8156107988803</v>
      </c>
      <c r="C131" s="6"/>
      <c r="D131" s="7"/>
      <c r="E131" s="6">
        <v>0.87704891135490504</v>
      </c>
      <c r="F131" s="7">
        <v>46.038345653290897</v>
      </c>
      <c r="G131" s="65"/>
    </row>
    <row r="132" spans="1:7" x14ac:dyDescent="0.45">
      <c r="A132" s="4" t="s">
        <v>71</v>
      </c>
      <c r="B132" s="5">
        <v>26.1157343813829</v>
      </c>
      <c r="C132" s="6"/>
      <c r="D132" s="7"/>
      <c r="E132" s="6">
        <v>-0.108194760998231</v>
      </c>
      <c r="F132" s="7">
        <v>148.00613481750801</v>
      </c>
      <c r="G132" s="65"/>
    </row>
    <row r="133" spans="1:7" x14ac:dyDescent="0.45">
      <c r="A133" s="4" t="s">
        <v>71</v>
      </c>
      <c r="B133" s="5">
        <v>26.766029590955899</v>
      </c>
      <c r="C133" s="6"/>
      <c r="D133" s="7"/>
      <c r="E133" s="6">
        <v>175.26295072681799</v>
      </c>
      <c r="F133" s="7">
        <v>42.5749058755055</v>
      </c>
      <c r="G133" s="65"/>
    </row>
    <row r="134" spans="1:7" x14ac:dyDescent="0.45">
      <c r="A134" s="4" t="s">
        <v>72</v>
      </c>
      <c r="B134" s="5">
        <v>22.3917849846504</v>
      </c>
      <c r="C134" s="6">
        <v>37.350030370884298</v>
      </c>
      <c r="D134" s="7">
        <v>44.327368235912097</v>
      </c>
      <c r="E134" s="6">
        <v>222.12337367427801</v>
      </c>
      <c r="F134" s="7">
        <v>204.39790734219301</v>
      </c>
      <c r="G134" s="65"/>
    </row>
    <row r="135" spans="1:7" x14ac:dyDescent="0.45">
      <c r="A135" s="4" t="s">
        <v>72</v>
      </c>
      <c r="B135" s="5">
        <v>23.063180390561001</v>
      </c>
      <c r="C135" s="6"/>
      <c r="D135" s="7"/>
      <c r="E135" s="6">
        <v>-6.4027686149847796</v>
      </c>
      <c r="F135" s="7">
        <v>199.80696359928399</v>
      </c>
      <c r="G135" s="65"/>
    </row>
    <row r="136" spans="1:7" x14ac:dyDescent="0.45">
      <c r="A136" s="4" t="s">
        <v>73</v>
      </c>
      <c r="B136" s="5">
        <v>20.797688499744702</v>
      </c>
      <c r="C136" s="6"/>
      <c r="D136" s="7">
        <v>24.349591054801699</v>
      </c>
      <c r="E136" s="6">
        <v>-5.9169823102893098</v>
      </c>
      <c r="F136" s="7">
        <v>677.42363830590102</v>
      </c>
      <c r="G136" s="65"/>
    </row>
    <row r="137" spans="1:7" x14ac:dyDescent="0.45">
      <c r="A137" s="4" t="s">
        <v>73</v>
      </c>
      <c r="B137" s="5">
        <v>22.2978807597231</v>
      </c>
      <c r="C137" s="6"/>
      <c r="D137" s="7">
        <v>25.438948519050602</v>
      </c>
      <c r="E137" s="6">
        <v>-2.49500130463321</v>
      </c>
      <c r="F137" s="7">
        <v>594.37240391801697</v>
      </c>
      <c r="G137" s="65"/>
    </row>
    <row r="138" spans="1:7" x14ac:dyDescent="0.45">
      <c r="A138" s="4" t="s">
        <v>74</v>
      </c>
      <c r="B138" s="5">
        <v>27.565598142199299</v>
      </c>
      <c r="C138" s="6"/>
      <c r="D138" s="7"/>
      <c r="E138" s="6">
        <v>-4.8317674784930196</v>
      </c>
      <c r="F138" s="7">
        <v>42.533517140721401</v>
      </c>
      <c r="G138" s="65"/>
    </row>
    <row r="139" spans="1:7" x14ac:dyDescent="0.45">
      <c r="A139" s="4" t="s">
        <v>74</v>
      </c>
      <c r="B139" s="5">
        <v>27.782861481580799</v>
      </c>
      <c r="C139" s="6"/>
      <c r="D139" s="7"/>
      <c r="E139" s="6">
        <v>-4.1617515059397201</v>
      </c>
      <c r="F139" s="7">
        <v>0.98448351848765003</v>
      </c>
      <c r="G139" s="65"/>
    </row>
    <row r="140" spans="1:7" x14ac:dyDescent="0.45">
      <c r="A140" s="4" t="s">
        <v>75</v>
      </c>
      <c r="B140" s="5">
        <v>19.759130512971499</v>
      </c>
      <c r="C140" s="6"/>
      <c r="D140" s="7">
        <v>23.446159815868999</v>
      </c>
      <c r="E140" s="6">
        <v>-6.2406938770654996</v>
      </c>
      <c r="F140" s="7">
        <v>969.80395884456698</v>
      </c>
      <c r="G140" s="65"/>
    </row>
    <row r="141" spans="1:7" x14ac:dyDescent="0.45">
      <c r="A141" s="4" t="s">
        <v>75</v>
      </c>
      <c r="B141" s="5">
        <v>19.8909096523013</v>
      </c>
      <c r="C141" s="6"/>
      <c r="D141" s="7">
        <v>23.3700784092356</v>
      </c>
      <c r="E141" s="6">
        <v>-5.3425794750328404</v>
      </c>
      <c r="F141" s="7">
        <v>973.48738001040101</v>
      </c>
      <c r="G141" s="65"/>
    </row>
    <row r="142" spans="1:7" x14ac:dyDescent="0.45">
      <c r="A142" s="4" t="s">
        <v>76</v>
      </c>
      <c r="B142" s="5">
        <v>23.086699766121601</v>
      </c>
      <c r="C142" s="6"/>
      <c r="D142" s="7">
        <v>36.255955811592301</v>
      </c>
      <c r="E142" s="6">
        <v>0.52313255255467095</v>
      </c>
      <c r="F142" s="7">
        <v>253.48942863527699</v>
      </c>
      <c r="G142" s="65"/>
    </row>
    <row r="143" spans="1:7" x14ac:dyDescent="0.45">
      <c r="A143" s="4" t="s">
        <v>76</v>
      </c>
      <c r="B143" s="5">
        <v>23.203411647210299</v>
      </c>
      <c r="C143" s="6"/>
      <c r="D143" s="7">
        <v>27.487828275032602</v>
      </c>
      <c r="E143" s="6">
        <v>-1.56029927914233</v>
      </c>
      <c r="F143" s="7">
        <v>331.27797230546702</v>
      </c>
      <c r="G143" s="65"/>
    </row>
    <row r="144" spans="1:7" x14ac:dyDescent="0.45">
      <c r="A144" s="4" t="s">
        <v>77</v>
      </c>
      <c r="B144" s="5">
        <v>21.889339028292898</v>
      </c>
      <c r="C144" s="6"/>
      <c r="D144" s="7">
        <v>26.302664571520602</v>
      </c>
      <c r="E144" s="6">
        <v>-1.50224263842756</v>
      </c>
      <c r="F144" s="7">
        <v>709.12992083792005</v>
      </c>
      <c r="G144" s="65"/>
    </row>
    <row r="145" spans="1:7" x14ac:dyDescent="0.45">
      <c r="A145" s="4" t="s">
        <v>77</v>
      </c>
      <c r="B145" s="5">
        <v>20.504306101267002</v>
      </c>
      <c r="C145" s="6"/>
      <c r="D145" s="7">
        <v>24.553049528484799</v>
      </c>
      <c r="E145" s="6">
        <v>-5.2695879880893699</v>
      </c>
      <c r="F145" s="7">
        <v>663.13544783836301</v>
      </c>
      <c r="G145" s="65"/>
    </row>
    <row r="146" spans="1:7" x14ac:dyDescent="0.45">
      <c r="A146" s="4" t="s">
        <v>78</v>
      </c>
      <c r="B146" s="5">
        <v>21.456444002518399</v>
      </c>
      <c r="C146" s="6">
        <v>29.749431882567102</v>
      </c>
      <c r="D146" s="7">
        <v>24.371715148258701</v>
      </c>
      <c r="E146" s="6">
        <v>261.283514348658</v>
      </c>
      <c r="F146" s="7">
        <v>574.98444052267598</v>
      </c>
      <c r="G146" s="65"/>
    </row>
    <row r="147" spans="1:7" x14ac:dyDescent="0.45">
      <c r="A147" s="4" t="s">
        <v>78</v>
      </c>
      <c r="B147" s="5">
        <v>21.502686828278701</v>
      </c>
      <c r="C147" s="6"/>
      <c r="D147" s="7">
        <v>24.5401487633352</v>
      </c>
      <c r="E147" s="6">
        <v>-3.35958315901371</v>
      </c>
      <c r="F147" s="7">
        <v>553.33860017358302</v>
      </c>
      <c r="G147" s="65"/>
    </row>
    <row r="148" spans="1:7" x14ac:dyDescent="0.45">
      <c r="A148" s="4" t="s">
        <v>79</v>
      </c>
      <c r="B148" s="5">
        <v>23.130644393279699</v>
      </c>
      <c r="C148" s="6"/>
      <c r="D148" s="7"/>
      <c r="E148" s="6">
        <v>-4.4410023474420104</v>
      </c>
      <c r="F148" s="7">
        <v>192.496167270548</v>
      </c>
      <c r="G148" s="65"/>
    </row>
    <row r="149" spans="1:7" x14ac:dyDescent="0.45">
      <c r="A149" s="4" t="s">
        <v>79</v>
      </c>
      <c r="B149" s="5">
        <v>23.268814173491201</v>
      </c>
      <c r="C149" s="6"/>
      <c r="D149" s="7"/>
      <c r="E149" s="6">
        <v>-4.4458612803141504</v>
      </c>
      <c r="F149" s="7">
        <v>173.90073906938699</v>
      </c>
      <c r="G149" s="65"/>
    </row>
    <row r="150" spans="1:7" x14ac:dyDescent="0.45">
      <c r="A150" s="4" t="s">
        <v>80</v>
      </c>
      <c r="B150" s="5">
        <v>25.236698505259302</v>
      </c>
      <c r="C150" s="6"/>
      <c r="D150" s="7"/>
      <c r="E150" s="6">
        <v>-3.32852055778039</v>
      </c>
      <c r="F150" s="7">
        <v>97.664297065884995</v>
      </c>
      <c r="G150" s="65"/>
    </row>
    <row r="151" spans="1:7" x14ac:dyDescent="0.45">
      <c r="A151" s="4" t="s">
        <v>80</v>
      </c>
      <c r="B151" s="5">
        <v>23.266573112467398</v>
      </c>
      <c r="C151" s="6"/>
      <c r="D151" s="7">
        <v>32.226790596017203</v>
      </c>
      <c r="E151" s="6">
        <v>-2.51942730193332</v>
      </c>
      <c r="F151" s="7">
        <v>369.68223605035701</v>
      </c>
      <c r="G151" s="65"/>
    </row>
    <row r="152" spans="1:7" x14ac:dyDescent="0.45">
      <c r="A152" s="4" t="s">
        <v>81</v>
      </c>
      <c r="B152" s="5">
        <v>24.393069033518401</v>
      </c>
      <c r="C152" s="6"/>
      <c r="D152" s="7">
        <v>40.943517290836397</v>
      </c>
      <c r="E152" s="6">
        <v>-2.5993525124204102</v>
      </c>
      <c r="F152" s="7">
        <v>233.49127225855599</v>
      </c>
      <c r="G152" s="65"/>
    </row>
    <row r="153" spans="1:7" x14ac:dyDescent="0.45">
      <c r="A153" s="4" t="s">
        <v>81</v>
      </c>
      <c r="B153" s="5">
        <v>24.764935919017599</v>
      </c>
      <c r="C153" s="6"/>
      <c r="D153" s="7">
        <v>43.333919196873197</v>
      </c>
      <c r="E153" s="6">
        <v>-2.7556098301583898</v>
      </c>
      <c r="F153" s="7">
        <v>208.95239308754901</v>
      </c>
      <c r="G153" s="65"/>
    </row>
    <row r="154" spans="1:7" x14ac:dyDescent="0.45">
      <c r="A154" s="4" t="s">
        <v>82</v>
      </c>
      <c r="B154" s="5">
        <v>21.6184700669459</v>
      </c>
      <c r="C154" s="6"/>
      <c r="D154" s="7">
        <v>27.4112097820204</v>
      </c>
      <c r="E154" s="6">
        <v>-3.4819007265150499</v>
      </c>
      <c r="F154" s="7">
        <v>343.53643423872597</v>
      </c>
      <c r="G154" s="65"/>
    </row>
    <row r="155" spans="1:7" x14ac:dyDescent="0.45">
      <c r="A155" s="4" t="s">
        <v>82</v>
      </c>
      <c r="B155" s="5">
        <v>21.474187990252499</v>
      </c>
      <c r="C155" s="6"/>
      <c r="D155" s="7">
        <v>25.142952781196001</v>
      </c>
      <c r="E155" s="6">
        <v>-4.89257337586423</v>
      </c>
      <c r="F155" s="7">
        <v>593.94342925209003</v>
      </c>
      <c r="G155" s="65"/>
    </row>
    <row r="156" spans="1:7" x14ac:dyDescent="0.45">
      <c r="A156" s="4" t="s">
        <v>83</v>
      </c>
      <c r="B156" s="5">
        <v>25.9956996893963</v>
      </c>
      <c r="C156" s="6"/>
      <c r="D156" s="7"/>
      <c r="E156" s="6">
        <v>-0.365447762452277</v>
      </c>
      <c r="F156" s="7">
        <v>-7.0647348056972996</v>
      </c>
      <c r="G156" s="65"/>
    </row>
    <row r="157" spans="1:7" x14ac:dyDescent="0.45">
      <c r="A157" s="4" t="s">
        <v>83</v>
      </c>
      <c r="B157" s="5">
        <v>25.350237180206499</v>
      </c>
      <c r="C157" s="6"/>
      <c r="D157" s="7"/>
      <c r="E157" s="6">
        <v>-3.8263766386990001</v>
      </c>
      <c r="F157" s="7">
        <v>127.481241569807</v>
      </c>
      <c r="G157" s="65"/>
    </row>
    <row r="158" spans="1:7" x14ac:dyDescent="0.45">
      <c r="A158" s="4" t="s">
        <v>84</v>
      </c>
      <c r="B158" s="5">
        <v>18.859830740963002</v>
      </c>
      <c r="C158" s="6"/>
      <c r="D158" s="7">
        <v>22.679003988521998</v>
      </c>
      <c r="E158" s="6">
        <v>-6.4316662894407299</v>
      </c>
      <c r="F158" s="7">
        <v>769.12801560692697</v>
      </c>
      <c r="G158" s="65"/>
    </row>
    <row r="159" spans="1:7" x14ac:dyDescent="0.45">
      <c r="A159" s="4" t="s">
        <v>84</v>
      </c>
      <c r="B159" s="5">
        <v>19.129035290775601</v>
      </c>
      <c r="C159" s="6"/>
      <c r="D159" s="7">
        <v>23.023109513124101</v>
      </c>
      <c r="E159" s="6">
        <v>-1.7496411102301901</v>
      </c>
      <c r="F159" s="7">
        <v>636.45970794298898</v>
      </c>
      <c r="G159" s="65"/>
    </row>
    <row r="160" spans="1:7" x14ac:dyDescent="0.45">
      <c r="A160" s="4" t="s">
        <v>85</v>
      </c>
      <c r="B160" s="5">
        <v>28.2768108786737</v>
      </c>
      <c r="C160" s="6"/>
      <c r="D160" s="7"/>
      <c r="E160" s="6">
        <v>-4.3222274688505404</v>
      </c>
      <c r="F160" s="7">
        <v>0.46039058004817002</v>
      </c>
      <c r="G160" s="65"/>
    </row>
    <row r="161" spans="1:7" x14ac:dyDescent="0.45">
      <c r="A161" s="4" t="s">
        <v>85</v>
      </c>
      <c r="B161" s="5">
        <v>28.178989185255499</v>
      </c>
      <c r="C161" s="6"/>
      <c r="D161" s="7"/>
      <c r="E161" s="6">
        <v>-3.3104132757616802</v>
      </c>
      <c r="F161" s="7">
        <v>-5.4675025284345802</v>
      </c>
      <c r="G161" s="65"/>
    </row>
    <row r="162" spans="1:7" x14ac:dyDescent="0.45">
      <c r="A162" s="4" t="s">
        <v>86</v>
      </c>
      <c r="B162" s="5">
        <v>15.4716774662151</v>
      </c>
      <c r="C162" s="6"/>
      <c r="D162" s="7">
        <v>19.443877085555201</v>
      </c>
      <c r="E162" s="6">
        <v>-3.26232069903108</v>
      </c>
      <c r="F162" s="7">
        <v>1401.0775424527999</v>
      </c>
      <c r="G162" s="65"/>
    </row>
    <row r="163" spans="1:7" x14ac:dyDescent="0.45">
      <c r="A163" s="4" t="s">
        <v>86</v>
      </c>
      <c r="B163" s="5">
        <v>14.915976643402599</v>
      </c>
      <c r="C163" s="6"/>
      <c r="D163" s="7">
        <v>18.187601648371299</v>
      </c>
      <c r="E163" s="6">
        <v>-4.8865058974497497</v>
      </c>
      <c r="F163" s="7">
        <v>1614.7109912342901</v>
      </c>
      <c r="G163" s="65"/>
    </row>
    <row r="164" spans="1:7" x14ac:dyDescent="0.45">
      <c r="A164" s="4" t="s">
        <v>87</v>
      </c>
      <c r="B164" s="5">
        <v>25.896313056211401</v>
      </c>
      <c r="C164" s="6"/>
      <c r="D164" s="7"/>
      <c r="E164" s="6">
        <v>-9.1645885912594203</v>
      </c>
      <c r="F164" s="7">
        <v>143.27285940500099</v>
      </c>
      <c r="G164" s="65"/>
    </row>
    <row r="165" spans="1:7" x14ac:dyDescent="0.45">
      <c r="A165" s="4" t="s">
        <v>87</v>
      </c>
      <c r="B165" s="5">
        <v>26.865341386322001</v>
      </c>
      <c r="C165" s="6"/>
      <c r="D165" s="7"/>
      <c r="E165" s="6">
        <v>174.20732336154299</v>
      </c>
      <c r="F165" s="7">
        <v>24.9726566529216</v>
      </c>
      <c r="G165" s="65"/>
    </row>
    <row r="166" spans="1:7" x14ac:dyDescent="0.45">
      <c r="A166" s="4" t="s">
        <v>88</v>
      </c>
      <c r="B166" s="5">
        <v>25.3220737034178</v>
      </c>
      <c r="C166" s="6"/>
      <c r="D166" s="7"/>
      <c r="E166" s="6">
        <v>-8.6905404957115007</v>
      </c>
      <c r="F166" s="7">
        <v>56.753337535199499</v>
      </c>
      <c r="G166" s="65"/>
    </row>
    <row r="167" spans="1:7" x14ac:dyDescent="0.45">
      <c r="A167" s="4" t="s">
        <v>88</v>
      </c>
      <c r="B167" s="5">
        <v>25.7957465277143</v>
      </c>
      <c r="C167" s="6"/>
      <c r="D167" s="7"/>
      <c r="E167" s="6">
        <v>-8.2677804675904607</v>
      </c>
      <c r="F167" s="7">
        <v>-2.0303273613808401</v>
      </c>
      <c r="G167" s="65"/>
    </row>
    <row r="168" spans="1:7" x14ac:dyDescent="0.45">
      <c r="A168" s="4" t="s">
        <v>89</v>
      </c>
      <c r="B168" s="5">
        <v>27.236203833343101</v>
      </c>
      <c r="C168" s="6"/>
      <c r="D168" s="7"/>
      <c r="E168" s="6">
        <v>2.21084373740177</v>
      </c>
      <c r="F168" s="7">
        <v>39.719384102421799</v>
      </c>
      <c r="G168" s="65"/>
    </row>
    <row r="169" spans="1:7" x14ac:dyDescent="0.45">
      <c r="A169" s="4" t="s">
        <v>89</v>
      </c>
      <c r="B169" s="5">
        <v>26.3449898336854</v>
      </c>
      <c r="C169" s="6"/>
      <c r="D169" s="7"/>
      <c r="E169" s="6">
        <v>3.93699164251302E-2</v>
      </c>
      <c r="F169" s="7">
        <v>56.646811072741002</v>
      </c>
      <c r="G169" s="65"/>
    </row>
    <row r="170" spans="1:7" x14ac:dyDescent="0.45">
      <c r="A170" s="4" t="s">
        <v>90</v>
      </c>
      <c r="B170" s="5">
        <v>27.905824439739199</v>
      </c>
      <c r="C170" s="6"/>
      <c r="D170" s="7">
        <v>42.881425319018597</v>
      </c>
      <c r="E170" s="6">
        <v>-8.8409526109689995</v>
      </c>
      <c r="F170" s="7">
        <v>199.34933646016299</v>
      </c>
      <c r="G170" s="65"/>
    </row>
    <row r="171" spans="1:7" x14ac:dyDescent="0.45">
      <c r="A171" s="4" t="s">
        <v>90</v>
      </c>
      <c r="B171" s="5">
        <v>28.8627819726502</v>
      </c>
      <c r="C171" s="6"/>
      <c r="D171" s="7"/>
      <c r="E171" s="6">
        <v>-10.3216927537696</v>
      </c>
      <c r="F171" s="7">
        <v>69.496635532033906</v>
      </c>
      <c r="G171" s="65"/>
    </row>
    <row r="172" spans="1:7" x14ac:dyDescent="0.45">
      <c r="A172" s="4" t="s">
        <v>91</v>
      </c>
      <c r="B172" s="5">
        <v>25.067823094378301</v>
      </c>
      <c r="C172" s="6">
        <v>36.680143103448202</v>
      </c>
      <c r="D172" s="7"/>
      <c r="E172" s="6">
        <v>228.36345170006501</v>
      </c>
      <c r="F172" s="7">
        <v>-21.296493918865998</v>
      </c>
      <c r="G172" s="65"/>
    </row>
    <row r="173" spans="1:7" x14ac:dyDescent="0.45">
      <c r="A173" s="4" t="s">
        <v>91</v>
      </c>
      <c r="B173" s="5">
        <v>25.570854950488901</v>
      </c>
      <c r="C173" s="6"/>
      <c r="D173" s="7">
        <v>32.306320569622201</v>
      </c>
      <c r="E173" s="6">
        <v>-10.4251637634679</v>
      </c>
      <c r="F173" s="7">
        <v>389.08441218040298</v>
      </c>
      <c r="G173" s="65"/>
    </row>
    <row r="174" spans="1:7" x14ac:dyDescent="0.45">
      <c r="A174" s="4" t="s">
        <v>92</v>
      </c>
      <c r="B174" s="5">
        <v>25.252336027227901</v>
      </c>
      <c r="C174" s="6">
        <v>33.5968366183142</v>
      </c>
      <c r="D174" s="7"/>
      <c r="E174" s="6">
        <v>238.45090002670301</v>
      </c>
      <c r="F174" s="7">
        <v>185.867340734409</v>
      </c>
      <c r="G174" s="65"/>
    </row>
    <row r="175" spans="1:7" x14ac:dyDescent="0.45">
      <c r="A175" s="4" t="s">
        <v>92</v>
      </c>
      <c r="B175" s="5">
        <v>25.880559397570899</v>
      </c>
      <c r="C175" s="6"/>
      <c r="D175" s="7">
        <v>28.6943297138336</v>
      </c>
      <c r="E175" s="6">
        <v>-9.2880811743589202</v>
      </c>
      <c r="F175" s="7">
        <v>670.50387087992794</v>
      </c>
      <c r="G175" s="65"/>
    </row>
    <row r="176" spans="1:7" x14ac:dyDescent="0.45">
      <c r="A176" s="4" t="s">
        <v>93</v>
      </c>
      <c r="B176" s="5">
        <v>25.785392174658199</v>
      </c>
      <c r="C176" s="6"/>
      <c r="D176" s="7"/>
      <c r="E176" s="6">
        <v>-2.6685728978363801</v>
      </c>
      <c r="F176" s="7">
        <v>82.237309631140803</v>
      </c>
      <c r="G176" s="65"/>
    </row>
    <row r="177" spans="1:7" x14ac:dyDescent="0.45">
      <c r="A177" s="4" t="s">
        <v>93</v>
      </c>
      <c r="B177" s="5">
        <v>27.412723802096501</v>
      </c>
      <c r="C177" s="6"/>
      <c r="D177" s="7">
        <v>43.832678564496902</v>
      </c>
      <c r="E177" s="6">
        <v>-1.0294199881463999</v>
      </c>
      <c r="F177" s="7">
        <v>234.600634360523</v>
      </c>
      <c r="G177" s="65"/>
    </row>
    <row r="178" spans="1:7" x14ac:dyDescent="0.45">
      <c r="A178" s="4" t="s">
        <v>94</v>
      </c>
      <c r="B178" s="5">
        <v>23.841987731573401</v>
      </c>
      <c r="C178" s="6"/>
      <c r="D178" s="7">
        <v>27.035727964517399</v>
      </c>
      <c r="E178" s="6">
        <v>58.370069646705801</v>
      </c>
      <c r="F178" s="7">
        <v>888.89452789840402</v>
      </c>
      <c r="G178" s="65"/>
    </row>
    <row r="179" spans="1:7" x14ac:dyDescent="0.45">
      <c r="A179" s="4" t="s">
        <v>94</v>
      </c>
      <c r="B179" s="5">
        <v>22.951569529178101</v>
      </c>
      <c r="C179" s="6"/>
      <c r="D179" s="7">
        <v>26.5485317464357</v>
      </c>
      <c r="E179" s="6">
        <v>49.695598098269798</v>
      </c>
      <c r="F179" s="7">
        <v>962.31970440736404</v>
      </c>
      <c r="G179" s="65"/>
    </row>
    <row r="180" spans="1:7" x14ac:dyDescent="0.45">
      <c r="A180" s="4" t="s">
        <v>95</v>
      </c>
      <c r="B180" s="5">
        <v>18.1625187420752</v>
      </c>
      <c r="C180" s="6"/>
      <c r="D180" s="7">
        <v>20.6818765810422</v>
      </c>
      <c r="E180" s="6">
        <v>20.1895249950717</v>
      </c>
      <c r="F180" s="7">
        <v>1400.5529810130299</v>
      </c>
      <c r="G180" s="65"/>
    </row>
    <row r="181" spans="1:7" x14ac:dyDescent="0.45">
      <c r="A181" s="4" t="s">
        <v>95</v>
      </c>
      <c r="B181" s="5">
        <v>17.8510946382303</v>
      </c>
      <c r="C181" s="6"/>
      <c r="D181" s="7">
        <v>20.484445366361101</v>
      </c>
      <c r="E181" s="6">
        <v>22.446471899163001</v>
      </c>
      <c r="F181" s="7">
        <v>1545.82731425261</v>
      </c>
      <c r="G181" s="65"/>
    </row>
    <row r="182" spans="1:7" x14ac:dyDescent="0.45">
      <c r="A182" s="4" t="s">
        <v>96</v>
      </c>
      <c r="B182" s="5">
        <v>25.123900647385199</v>
      </c>
      <c r="C182" s="6"/>
      <c r="D182" s="7">
        <v>27.498673238914801</v>
      </c>
      <c r="E182" s="6">
        <v>36.5897880975267</v>
      </c>
      <c r="F182" s="7">
        <v>833.49101387149301</v>
      </c>
      <c r="G182" s="65"/>
    </row>
    <row r="183" spans="1:7" x14ac:dyDescent="0.45">
      <c r="A183" s="4" t="s">
        <v>96</v>
      </c>
      <c r="B183" s="5">
        <v>24.964687680935501</v>
      </c>
      <c r="C183" s="6"/>
      <c r="D183" s="7">
        <v>27.979939447982201</v>
      </c>
      <c r="E183" s="6">
        <v>33.8447880583226</v>
      </c>
      <c r="F183" s="7">
        <v>675.88012302812001</v>
      </c>
      <c r="G183" s="65"/>
    </row>
    <row r="184" spans="1:7" x14ac:dyDescent="0.45">
      <c r="A184" s="4" t="s">
        <v>97</v>
      </c>
      <c r="B184" s="5">
        <v>27.542026265773199</v>
      </c>
      <c r="C184" s="6"/>
      <c r="D184" s="7">
        <v>44.337156779607099</v>
      </c>
      <c r="E184" s="6">
        <v>39.427303706451802</v>
      </c>
      <c r="F184" s="7">
        <v>210.84088917155199</v>
      </c>
      <c r="G184" s="65"/>
    </row>
    <row r="185" spans="1:7" x14ac:dyDescent="0.45">
      <c r="A185" s="4" t="s">
        <v>97</v>
      </c>
      <c r="B185" s="5">
        <v>27.827488095581501</v>
      </c>
      <c r="C185" s="6"/>
      <c r="D185" s="7"/>
      <c r="E185" s="6">
        <v>0.14439404082531801</v>
      </c>
      <c r="F185" s="7">
        <v>108.188688786542</v>
      </c>
      <c r="G185" s="65"/>
    </row>
    <row r="186" spans="1:7" x14ac:dyDescent="0.45">
      <c r="A186" s="4" t="s">
        <v>98</v>
      </c>
      <c r="B186" s="5">
        <v>18.284813383192201</v>
      </c>
      <c r="C186" s="6"/>
      <c r="D186" s="7">
        <v>20.576979466354999</v>
      </c>
      <c r="E186" s="6">
        <v>36.146375714229599</v>
      </c>
      <c r="F186" s="7">
        <v>1486.9484797626801</v>
      </c>
      <c r="G186" s="65"/>
    </row>
    <row r="187" spans="1:7" x14ac:dyDescent="0.45">
      <c r="A187" s="4" t="s">
        <v>98</v>
      </c>
      <c r="B187" s="5">
        <v>17.713633567833501</v>
      </c>
      <c r="C187" s="6"/>
      <c r="D187" s="7">
        <v>20.417009051983499</v>
      </c>
      <c r="E187" s="6">
        <v>34.676305506850397</v>
      </c>
      <c r="F187" s="7">
        <v>1467.02634815088</v>
      </c>
      <c r="G187" s="65"/>
    </row>
    <row r="188" spans="1:7" x14ac:dyDescent="0.45">
      <c r="A188" s="4" t="s">
        <v>99</v>
      </c>
      <c r="B188" s="5">
        <v>22.395350817058301</v>
      </c>
      <c r="C188" s="6"/>
      <c r="D188" s="7">
        <v>25.822392419394799</v>
      </c>
      <c r="E188" s="6">
        <v>41.691079613844501</v>
      </c>
      <c r="F188" s="7">
        <v>877.72870494711299</v>
      </c>
      <c r="G188" s="65"/>
    </row>
    <row r="189" spans="1:7" x14ac:dyDescent="0.45">
      <c r="A189" s="4" t="s">
        <v>99</v>
      </c>
      <c r="B189" s="5">
        <v>24.1935749147687</v>
      </c>
      <c r="C189" s="6"/>
      <c r="D189" s="7">
        <v>26.745750906888599</v>
      </c>
      <c r="E189" s="6">
        <v>28.4505117895601</v>
      </c>
      <c r="F189" s="7">
        <v>935.35747621381699</v>
      </c>
      <c r="G189" s="65"/>
    </row>
    <row r="190" spans="1:7" x14ac:dyDescent="0.45">
      <c r="A190" s="4" t="s">
        <v>100</v>
      </c>
      <c r="B190" s="5">
        <v>22.976046418554599</v>
      </c>
      <c r="C190" s="6">
        <v>24.173091744556899</v>
      </c>
      <c r="D190" s="7"/>
      <c r="E190" s="6">
        <v>2229.01449470432</v>
      </c>
      <c r="F190" s="7">
        <v>-1.6776191883354801</v>
      </c>
      <c r="G190" s="65"/>
    </row>
    <row r="191" spans="1:7" x14ac:dyDescent="0.45">
      <c r="A191" s="4" t="s">
        <v>100</v>
      </c>
      <c r="B191" s="5">
        <v>22.203208637747899</v>
      </c>
      <c r="C191" s="6">
        <v>23.964362489924</v>
      </c>
      <c r="D191" s="7"/>
      <c r="E191" s="6">
        <v>2198.1372358319099</v>
      </c>
      <c r="F191" s="7">
        <v>0.12820018542606701</v>
      </c>
      <c r="G191" s="65"/>
    </row>
    <row r="192" spans="1:7" x14ac:dyDescent="0.45">
      <c r="A192" s="4" t="s">
        <v>101</v>
      </c>
      <c r="B192" s="5">
        <v>25.2664751885318</v>
      </c>
      <c r="C192" s="6">
        <v>44.0553414469735</v>
      </c>
      <c r="D192" s="7"/>
      <c r="E192" s="6">
        <v>266.196868278941</v>
      </c>
      <c r="F192" s="7">
        <v>-0.12962244536220199</v>
      </c>
      <c r="G192" s="65"/>
    </row>
    <row r="193" spans="1:7" x14ac:dyDescent="0.45">
      <c r="A193" s="4" t="s">
        <v>101</v>
      </c>
      <c r="B193" s="5">
        <v>24.459603364432802</v>
      </c>
      <c r="C193" s="6">
        <v>28.2220960540545</v>
      </c>
      <c r="D193" s="7"/>
      <c r="E193" s="6">
        <v>602.679508362207</v>
      </c>
      <c r="F193" s="7">
        <v>-0.12609251500907701</v>
      </c>
      <c r="G193" s="65"/>
    </row>
    <row r="194" spans="1:7" x14ac:dyDescent="0.45">
      <c r="A194" s="4" t="s">
        <v>102</v>
      </c>
      <c r="B194" s="5">
        <v>18.949561981250199</v>
      </c>
      <c r="C194" s="6"/>
      <c r="D194" s="7">
        <v>22.072382341532499</v>
      </c>
      <c r="E194" s="6">
        <v>42.6618902954269</v>
      </c>
      <c r="F194" s="7">
        <v>1119.7061371990101</v>
      </c>
      <c r="G194" s="65"/>
    </row>
    <row r="195" spans="1:7" x14ac:dyDescent="0.45">
      <c r="A195" s="4" t="s">
        <v>102</v>
      </c>
      <c r="B195" s="5">
        <v>19.118000760807899</v>
      </c>
      <c r="C195" s="6"/>
      <c r="D195" s="7">
        <v>22.292668489829399</v>
      </c>
      <c r="E195" s="6">
        <v>114.686281655805</v>
      </c>
      <c r="F195" s="7">
        <v>1202.7505687062401</v>
      </c>
      <c r="G195" s="65"/>
    </row>
    <row r="196" spans="1:7" x14ac:dyDescent="0.45">
      <c r="A196" s="4" t="s">
        <v>103</v>
      </c>
      <c r="B196" s="5"/>
      <c r="C196" s="6"/>
      <c r="D196" s="7"/>
      <c r="E196" s="6">
        <v>0.209027283268824</v>
      </c>
      <c r="F196" s="7">
        <v>-0.52205520184452303</v>
      </c>
      <c r="G196" s="65"/>
    </row>
    <row r="197" spans="1:7" x14ac:dyDescent="0.45">
      <c r="A197" s="4" t="s">
        <v>103</v>
      </c>
      <c r="B197" s="5"/>
      <c r="C197" s="6"/>
      <c r="D197" s="7"/>
      <c r="E197" s="6">
        <v>-2.4562766700723802</v>
      </c>
      <c r="F197" s="7">
        <v>-1.27569899330138</v>
      </c>
      <c r="G197" s="65"/>
    </row>
    <row r="198" spans="1:7" x14ac:dyDescent="0.45">
      <c r="A198" s="4" t="s">
        <v>104</v>
      </c>
      <c r="B198" s="5">
        <v>13.1785803622508</v>
      </c>
      <c r="C198" s="6">
        <v>16.793228533027602</v>
      </c>
      <c r="D198" s="7"/>
      <c r="E198" s="6">
        <v>4300.0202753757003</v>
      </c>
      <c r="F198" s="7">
        <v>2.0882594895388098</v>
      </c>
      <c r="G198" s="65"/>
    </row>
    <row r="199" spans="1:7" x14ac:dyDescent="0.45">
      <c r="A199" s="4" t="s">
        <v>104</v>
      </c>
      <c r="B199" s="5">
        <v>13.3230031291593</v>
      </c>
      <c r="C199" s="6">
        <v>16.984673767570602</v>
      </c>
      <c r="D199" s="7"/>
      <c r="E199" s="6">
        <v>4244.0041002466096</v>
      </c>
      <c r="F199" s="7">
        <v>3.9105335039298601</v>
      </c>
      <c r="G199" s="65"/>
    </row>
    <row r="200" spans="1:7" x14ac:dyDescent="0.45">
      <c r="A200" s="4" t="s">
        <v>105</v>
      </c>
      <c r="B200" s="5">
        <v>21.183119355171701</v>
      </c>
      <c r="C200" s="6">
        <v>24.101448030713701</v>
      </c>
      <c r="D200" s="7"/>
      <c r="E200" s="6">
        <v>2085.33466777988</v>
      </c>
      <c r="F200" s="7">
        <v>-1.7838695275754599</v>
      </c>
      <c r="G200" s="65"/>
    </row>
    <row r="201" spans="1:7" x14ac:dyDescent="0.45">
      <c r="A201" s="4" t="s">
        <v>105</v>
      </c>
      <c r="B201" s="5">
        <v>22.459489182499802</v>
      </c>
      <c r="C201" s="6">
        <v>25.171632260343401</v>
      </c>
      <c r="D201" s="7"/>
      <c r="E201" s="6">
        <v>1639.04663436088</v>
      </c>
      <c r="F201" s="7">
        <v>6.7992486955495197</v>
      </c>
      <c r="G201" s="65"/>
    </row>
    <row r="202" spans="1:7" x14ac:dyDescent="0.45">
      <c r="A202" s="4" t="s">
        <v>106</v>
      </c>
      <c r="B202" s="5">
        <v>19.611593637331499</v>
      </c>
      <c r="C202" s="6">
        <v>21.169140466837401</v>
      </c>
      <c r="D202" s="7"/>
      <c r="E202" s="6">
        <v>2968.4495319023399</v>
      </c>
      <c r="F202" s="7">
        <v>2.3809902224816102</v>
      </c>
      <c r="G202" s="65"/>
    </row>
    <row r="203" spans="1:7" x14ac:dyDescent="0.45">
      <c r="A203" s="4" t="s">
        <v>106</v>
      </c>
      <c r="B203" s="5">
        <v>21.587942269184602</v>
      </c>
      <c r="C203" s="6">
        <v>23.5439572935848</v>
      </c>
      <c r="D203" s="7"/>
      <c r="E203" s="6">
        <v>2035.8533861046899</v>
      </c>
      <c r="F203" s="7">
        <v>6.1921932681225398</v>
      </c>
      <c r="G203" s="65"/>
    </row>
    <row r="204" spans="1:7" x14ac:dyDescent="0.45">
      <c r="A204" s="4" t="s">
        <v>107</v>
      </c>
      <c r="B204" s="5">
        <v>17.6976456289288</v>
      </c>
      <c r="C204" s="6">
        <v>18.446225046045399</v>
      </c>
      <c r="D204" s="7"/>
      <c r="E204" s="6">
        <v>4406.0503696251899</v>
      </c>
      <c r="F204" s="7">
        <v>5.12377736664848</v>
      </c>
      <c r="G204" s="65"/>
    </row>
    <row r="205" spans="1:7" x14ac:dyDescent="0.45">
      <c r="A205" s="4" t="s">
        <v>107</v>
      </c>
      <c r="B205" s="5">
        <v>18.604885570621999</v>
      </c>
      <c r="C205" s="6">
        <v>19.010360687270399</v>
      </c>
      <c r="D205" s="7"/>
      <c r="E205" s="6">
        <v>4055.4545170059801</v>
      </c>
      <c r="F205" s="7">
        <v>4.4793310674581299</v>
      </c>
      <c r="G205" s="65"/>
    </row>
    <row r="206" spans="1:7" x14ac:dyDescent="0.45">
      <c r="A206" s="4" t="s">
        <v>108</v>
      </c>
      <c r="B206" s="5">
        <v>20.7074144780056</v>
      </c>
      <c r="C206" s="6">
        <v>23.078614573694601</v>
      </c>
      <c r="D206" s="7"/>
      <c r="E206" s="6">
        <v>2407.69266516676</v>
      </c>
      <c r="F206" s="7">
        <v>0.20681495080680201</v>
      </c>
      <c r="G206" s="65"/>
    </row>
    <row r="207" spans="1:7" x14ac:dyDescent="0.45">
      <c r="A207" s="4" t="s">
        <v>108</v>
      </c>
      <c r="B207" s="5">
        <v>20.443918696522498</v>
      </c>
      <c r="C207" s="6">
        <v>23.0218411588409</v>
      </c>
      <c r="D207" s="7"/>
      <c r="E207" s="6">
        <v>2495.10462517215</v>
      </c>
      <c r="F207" s="7">
        <v>0.34281489985414698</v>
      </c>
      <c r="G207" s="65"/>
    </row>
    <row r="208" spans="1:7" x14ac:dyDescent="0.45">
      <c r="A208" s="4" t="s">
        <v>109</v>
      </c>
      <c r="B208" s="5">
        <v>31.2733972910586</v>
      </c>
      <c r="C208" s="6"/>
      <c r="D208" s="7"/>
      <c r="E208" s="6">
        <v>140.40275091357199</v>
      </c>
      <c r="F208" s="7">
        <v>1.48354032418638</v>
      </c>
      <c r="G208" s="65"/>
    </row>
    <row r="209" spans="1:7" x14ac:dyDescent="0.45">
      <c r="A209" s="4" t="s">
        <v>109</v>
      </c>
      <c r="B209" s="5">
        <v>27.732036563864401</v>
      </c>
      <c r="C209" s="6">
        <v>28.797843406313401</v>
      </c>
      <c r="D209" s="7"/>
      <c r="E209" s="6">
        <v>883.59452266279004</v>
      </c>
      <c r="F209" s="7">
        <v>3.9423888878768598</v>
      </c>
      <c r="G209" s="65"/>
    </row>
    <row r="210" spans="1:7" x14ac:dyDescent="0.45">
      <c r="A210" s="4" t="s">
        <v>110</v>
      </c>
      <c r="B210" s="5">
        <v>18.095915171674299</v>
      </c>
      <c r="C210" s="6">
        <v>21.719468133783799</v>
      </c>
      <c r="D210" s="7"/>
      <c r="E210" s="6">
        <v>2598.8264896327601</v>
      </c>
      <c r="F210" s="7">
        <v>-5.8099534121479302</v>
      </c>
      <c r="G210" s="65"/>
    </row>
    <row r="211" spans="1:7" x14ac:dyDescent="0.45">
      <c r="A211" s="4" t="s">
        <v>110</v>
      </c>
      <c r="B211" s="5">
        <v>18.3189760176069</v>
      </c>
      <c r="C211" s="6">
        <v>22.1266914426872</v>
      </c>
      <c r="D211" s="7"/>
      <c r="E211" s="6">
        <v>2559.8259771077401</v>
      </c>
      <c r="F211" s="7">
        <v>1.19641450941253</v>
      </c>
      <c r="G211" s="65"/>
    </row>
    <row r="212" spans="1:7" x14ac:dyDescent="0.45">
      <c r="A212" s="4" t="s">
        <v>111</v>
      </c>
      <c r="B212" s="5">
        <v>21.819121513257599</v>
      </c>
      <c r="C212" s="6">
        <v>24.095213700659698</v>
      </c>
      <c r="D212" s="7"/>
      <c r="E212" s="6">
        <v>2375.2995395871098</v>
      </c>
      <c r="F212" s="7">
        <v>-1.0278432477161901</v>
      </c>
      <c r="G212" s="65"/>
    </row>
    <row r="213" spans="1:7" x14ac:dyDescent="0.45">
      <c r="A213" s="4" t="s">
        <v>111</v>
      </c>
      <c r="B213" s="5">
        <v>21.950498210430499</v>
      </c>
      <c r="C213" s="6">
        <v>24.187941546399198</v>
      </c>
      <c r="D213" s="7"/>
      <c r="E213" s="6">
        <v>2378.5274169719</v>
      </c>
      <c r="F213" s="7">
        <v>1.4333557602362801</v>
      </c>
      <c r="G213" s="65"/>
    </row>
    <row r="214" spans="1:7" x14ac:dyDescent="0.45">
      <c r="A214" s="4" t="s">
        <v>112</v>
      </c>
      <c r="B214" s="5">
        <v>9.9551258160391196</v>
      </c>
      <c r="C214" s="6">
        <v>14.1097322895994</v>
      </c>
      <c r="D214" s="7"/>
      <c r="E214" s="6">
        <v>4057.4257945289301</v>
      </c>
      <c r="F214" s="7">
        <v>4.2503762582018698</v>
      </c>
      <c r="G214" s="65"/>
    </row>
    <row r="215" spans="1:7" x14ac:dyDescent="0.45">
      <c r="A215" s="4" t="s">
        <v>112</v>
      </c>
      <c r="B215" s="5">
        <v>9.8805929026241692</v>
      </c>
      <c r="C215" s="6">
        <v>14.1178919512611</v>
      </c>
      <c r="D215" s="7"/>
      <c r="E215" s="6">
        <v>4398.1026940701004</v>
      </c>
      <c r="F215" s="7">
        <v>2.3758098080261298</v>
      </c>
      <c r="G215" s="65"/>
    </row>
    <row r="216" spans="1:7" x14ac:dyDescent="0.45">
      <c r="A216" s="4" t="s">
        <v>113</v>
      </c>
      <c r="B216" s="5">
        <v>16.288956085007001</v>
      </c>
      <c r="C216" s="6">
        <v>20.141010535389899</v>
      </c>
      <c r="D216" s="7"/>
      <c r="E216" s="6">
        <v>3312.4583710531601</v>
      </c>
      <c r="F216" s="7">
        <v>1.290567475432</v>
      </c>
      <c r="G216" s="65"/>
    </row>
    <row r="217" spans="1:7" x14ac:dyDescent="0.45">
      <c r="A217" s="4" t="s">
        <v>113</v>
      </c>
      <c r="B217" s="5">
        <v>16.429265323438099</v>
      </c>
      <c r="C217" s="6">
        <v>20.331058663080501</v>
      </c>
      <c r="D217" s="7"/>
      <c r="E217" s="6">
        <v>3186.5942476874802</v>
      </c>
      <c r="F217" s="7">
        <v>6.5643882901667903</v>
      </c>
      <c r="G217" s="65"/>
    </row>
    <row r="218" spans="1:7" x14ac:dyDescent="0.45">
      <c r="A218" s="4" t="s">
        <v>114</v>
      </c>
      <c r="B218" s="5">
        <v>18.325665679179799</v>
      </c>
      <c r="C218" s="6">
        <v>20.724618818125901</v>
      </c>
      <c r="D218" s="7"/>
      <c r="E218" s="6">
        <v>3650.1772534064999</v>
      </c>
      <c r="F218" s="7">
        <v>3.31510632555046</v>
      </c>
      <c r="G218" s="65"/>
    </row>
    <row r="219" spans="1:7" x14ac:dyDescent="0.45">
      <c r="A219" s="4" t="s">
        <v>114</v>
      </c>
      <c r="B219" s="5">
        <v>18.201471311213499</v>
      </c>
      <c r="C219" s="6">
        <v>20.788296038994801</v>
      </c>
      <c r="D219" s="7"/>
      <c r="E219" s="6">
        <v>3644.3716185086801</v>
      </c>
      <c r="F219" s="7">
        <v>3.3988482002032501</v>
      </c>
      <c r="G219" s="65"/>
    </row>
    <row r="220" spans="1:7" x14ac:dyDescent="0.45">
      <c r="A220" s="4" t="s">
        <v>115</v>
      </c>
      <c r="B220" s="5">
        <v>16.832466294362899</v>
      </c>
      <c r="C220" s="6">
        <v>18.4077830875374</v>
      </c>
      <c r="D220" s="7"/>
      <c r="E220" s="6">
        <v>2975.0030999749802</v>
      </c>
      <c r="F220" s="7">
        <v>-11.780081268578201</v>
      </c>
      <c r="G220" s="65"/>
    </row>
    <row r="221" spans="1:7" x14ac:dyDescent="0.45">
      <c r="A221" s="4" t="s">
        <v>115</v>
      </c>
      <c r="B221" s="5">
        <v>15.940446886068599</v>
      </c>
      <c r="C221" s="6">
        <v>17.369268587577402</v>
      </c>
      <c r="D221" s="7"/>
      <c r="E221" s="6">
        <v>4558.0875672298598</v>
      </c>
      <c r="F221" s="7">
        <v>1.51717840440097</v>
      </c>
      <c r="G221" s="65"/>
    </row>
    <row r="222" spans="1:7" x14ac:dyDescent="0.45">
      <c r="A222" s="4" t="s">
        <v>116</v>
      </c>
      <c r="B222" s="5">
        <v>21.963064680185099</v>
      </c>
      <c r="C222" s="6">
        <v>25.083080356963102</v>
      </c>
      <c r="D222" s="7"/>
      <c r="E222" s="6">
        <v>1806.5011904119001</v>
      </c>
      <c r="F222" s="7">
        <v>-1.67262402603228</v>
      </c>
      <c r="G222" s="65"/>
    </row>
    <row r="223" spans="1:7" x14ac:dyDescent="0.45">
      <c r="A223" s="4" t="s">
        <v>116</v>
      </c>
      <c r="B223" s="5">
        <v>22.173307220994701</v>
      </c>
      <c r="C223" s="6">
        <v>25.187055715396401</v>
      </c>
      <c r="D223" s="7"/>
      <c r="E223" s="6">
        <v>2023.00992654835</v>
      </c>
      <c r="F223" s="7">
        <v>5.0842836636211404</v>
      </c>
      <c r="G223" s="65"/>
    </row>
    <row r="224" spans="1:7" x14ac:dyDescent="0.45">
      <c r="A224" s="4" t="s">
        <v>117</v>
      </c>
      <c r="B224" s="5">
        <v>18.503765846799901</v>
      </c>
      <c r="C224" s="6">
        <v>23.037484220442799</v>
      </c>
      <c r="D224" s="7"/>
      <c r="E224" s="6">
        <v>998.78560966139401</v>
      </c>
      <c r="F224" s="7">
        <v>1.3654461637256601</v>
      </c>
      <c r="G224" s="65"/>
    </row>
    <row r="225" spans="1:7" x14ac:dyDescent="0.45">
      <c r="A225" s="4" t="s">
        <v>117</v>
      </c>
      <c r="B225" s="5">
        <v>18.431573282822001</v>
      </c>
      <c r="C225" s="6">
        <v>22.142829507598599</v>
      </c>
      <c r="D225" s="7"/>
      <c r="E225" s="6">
        <v>1392.23019980854</v>
      </c>
      <c r="F225" s="7">
        <v>5.0270548644025403</v>
      </c>
      <c r="G225" s="65"/>
    </row>
    <row r="226" spans="1:7" x14ac:dyDescent="0.45">
      <c r="A226" s="4" t="s">
        <v>118</v>
      </c>
      <c r="B226" s="5">
        <v>23.525747227158199</v>
      </c>
      <c r="C226" s="6">
        <v>26.077182484769398</v>
      </c>
      <c r="D226" s="7"/>
      <c r="E226" s="6">
        <v>1146.6962612818299</v>
      </c>
      <c r="F226" s="7">
        <v>0.76743445810143396</v>
      </c>
      <c r="G226" s="65"/>
    </row>
    <row r="227" spans="1:7" x14ac:dyDescent="0.45">
      <c r="A227" s="4" t="s">
        <v>118</v>
      </c>
      <c r="B227" s="5">
        <v>23.522502555613201</v>
      </c>
      <c r="C227" s="6">
        <v>25.8161569592252</v>
      </c>
      <c r="D227" s="7"/>
      <c r="E227" s="6">
        <v>1316.9794856633</v>
      </c>
      <c r="F227" s="7">
        <v>-4.3850528508146498</v>
      </c>
      <c r="G227" s="65"/>
    </row>
    <row r="228" spans="1:7" x14ac:dyDescent="0.45">
      <c r="A228" s="4" t="s">
        <v>119</v>
      </c>
      <c r="B228" s="5">
        <v>27.031731108574199</v>
      </c>
      <c r="C228" s="6">
        <v>32.1142956497687</v>
      </c>
      <c r="D228" s="7"/>
      <c r="E228" s="6">
        <v>568.07985942727805</v>
      </c>
      <c r="F228" s="7">
        <v>-2.0617383077510598</v>
      </c>
      <c r="G228" s="65"/>
    </row>
    <row r="229" spans="1:7" x14ac:dyDescent="0.45">
      <c r="A229" s="4" t="s">
        <v>119</v>
      </c>
      <c r="B229" s="5">
        <v>27.298728327153</v>
      </c>
      <c r="C229" s="6">
        <v>34.284630172192699</v>
      </c>
      <c r="D229" s="7"/>
      <c r="E229" s="6">
        <v>456.919479542717</v>
      </c>
      <c r="F229" s="7">
        <v>-0.51363611755732597</v>
      </c>
      <c r="G229" s="65"/>
    </row>
    <row r="230" spans="1:7" x14ac:dyDescent="0.45">
      <c r="A230" s="4" t="s">
        <v>120</v>
      </c>
      <c r="B230" s="5">
        <v>31.611966393320301</v>
      </c>
      <c r="C230" s="6">
        <v>39.892386743163598</v>
      </c>
      <c r="D230" s="7"/>
      <c r="E230" s="6">
        <v>306.20404827261399</v>
      </c>
      <c r="F230" s="7">
        <v>-1.31469735170367</v>
      </c>
      <c r="G230" s="65"/>
    </row>
    <row r="231" spans="1:7" x14ac:dyDescent="0.45">
      <c r="A231" s="4" t="s">
        <v>120</v>
      </c>
      <c r="B231" s="5">
        <v>31.166525854235498</v>
      </c>
      <c r="C231" s="6"/>
      <c r="D231" s="7"/>
      <c r="E231" s="6">
        <v>243.25796499238001</v>
      </c>
      <c r="F231" s="7">
        <v>6.7928009611932794E-2</v>
      </c>
      <c r="G231" s="65"/>
    </row>
    <row r="232" spans="1:7" x14ac:dyDescent="0.45">
      <c r="A232" s="4" t="s">
        <v>121</v>
      </c>
      <c r="B232" s="5"/>
      <c r="C232" s="6"/>
      <c r="D232" s="7"/>
      <c r="E232" s="6">
        <v>-0.75080070856301995</v>
      </c>
      <c r="F232" s="7">
        <v>-1.5578720515568401</v>
      </c>
      <c r="G232" s="65"/>
    </row>
    <row r="233" spans="1:7" x14ac:dyDescent="0.45">
      <c r="A233" s="4" t="s">
        <v>121</v>
      </c>
      <c r="B233" s="5"/>
      <c r="C233" s="6"/>
      <c r="D233" s="7"/>
      <c r="E233" s="6">
        <v>1.16624129747424</v>
      </c>
      <c r="F233" s="7">
        <v>1.86337874131004</v>
      </c>
      <c r="G233" s="65"/>
    </row>
    <row r="234" spans="1:7" x14ac:dyDescent="0.45">
      <c r="A234" s="4" t="s">
        <v>122</v>
      </c>
      <c r="B234" s="5">
        <v>18.518272525790199</v>
      </c>
      <c r="C234" s="6">
        <v>20.470841319791901</v>
      </c>
      <c r="D234" s="7"/>
      <c r="E234" s="6">
        <v>3561.1762266662399</v>
      </c>
      <c r="F234" s="7">
        <v>2.16760458725867</v>
      </c>
      <c r="G234" s="65"/>
    </row>
    <row r="235" spans="1:7" x14ac:dyDescent="0.45">
      <c r="A235" s="4" t="s">
        <v>122</v>
      </c>
      <c r="B235" s="5">
        <v>18.7771809449739</v>
      </c>
      <c r="C235" s="6">
        <v>20.8011591024468</v>
      </c>
      <c r="D235" s="7"/>
      <c r="E235" s="6">
        <v>3317.9179908896599</v>
      </c>
      <c r="F235" s="7">
        <v>-0.37658943064525402</v>
      </c>
      <c r="G235" s="65"/>
    </row>
    <row r="236" spans="1:7" x14ac:dyDescent="0.45">
      <c r="A236" s="4" t="s">
        <v>123</v>
      </c>
      <c r="B236" s="5">
        <v>26.271399983540899</v>
      </c>
      <c r="C236" s="6">
        <v>28.543876017468001</v>
      </c>
      <c r="D236" s="7"/>
      <c r="E236" s="6">
        <v>784.00815918343505</v>
      </c>
      <c r="F236" s="7">
        <v>-0.59303972448969999</v>
      </c>
      <c r="G236" s="65"/>
    </row>
    <row r="237" spans="1:7" x14ac:dyDescent="0.45">
      <c r="A237" s="4" t="s">
        <v>123</v>
      </c>
      <c r="B237" s="5">
        <v>26.570639138174698</v>
      </c>
      <c r="C237" s="6">
        <v>30.724220606994098</v>
      </c>
      <c r="D237" s="7"/>
      <c r="E237" s="6">
        <v>435.62357175345602</v>
      </c>
      <c r="F237" s="7">
        <v>1.6326922513108</v>
      </c>
      <c r="G237" s="65"/>
    </row>
    <row r="238" spans="1:7" x14ac:dyDescent="0.45">
      <c r="A238" s="4" t="s">
        <v>124</v>
      </c>
      <c r="B238" s="5">
        <v>29.158373402965999</v>
      </c>
      <c r="C238" s="6"/>
      <c r="D238" s="7"/>
      <c r="E238" s="6">
        <v>178.698180281345</v>
      </c>
      <c r="F238" s="7">
        <v>-4.5350695494662396</v>
      </c>
      <c r="G238" s="65"/>
    </row>
    <row r="239" spans="1:7" x14ac:dyDescent="0.45">
      <c r="A239" s="4" t="s">
        <v>124</v>
      </c>
      <c r="B239" s="5">
        <v>29.343387764785501</v>
      </c>
      <c r="C239" s="6"/>
      <c r="D239" s="7"/>
      <c r="E239" s="6">
        <v>160.816581951687</v>
      </c>
      <c r="F239" s="7">
        <v>0.24079692057466701</v>
      </c>
      <c r="G239" s="65"/>
    </row>
    <row r="240" spans="1:7" x14ac:dyDescent="0.45">
      <c r="A240" s="4" t="s">
        <v>125</v>
      </c>
      <c r="B240" s="5">
        <v>25.036692411596199</v>
      </c>
      <c r="C240" s="6">
        <v>26.726820335022701</v>
      </c>
      <c r="D240" s="7"/>
      <c r="E240" s="6">
        <v>1614.32368674034</v>
      </c>
      <c r="F240" s="7">
        <v>0.79405999997879895</v>
      </c>
      <c r="G240" s="65"/>
    </row>
    <row r="241" spans="1:7" x14ac:dyDescent="0.45">
      <c r="A241" s="4" t="s">
        <v>125</v>
      </c>
      <c r="B241" s="5">
        <v>25.4304905447406</v>
      </c>
      <c r="C241" s="6">
        <v>27.434147902456399</v>
      </c>
      <c r="D241" s="7"/>
      <c r="E241" s="6">
        <v>1096.93177536345</v>
      </c>
      <c r="F241" s="7">
        <v>1.7346149145605501</v>
      </c>
      <c r="G241" s="65"/>
    </row>
    <row r="242" spans="1:7" x14ac:dyDescent="0.45">
      <c r="A242" s="4" t="s">
        <v>126</v>
      </c>
      <c r="B242" s="5">
        <v>12.8344519406178</v>
      </c>
      <c r="C242" s="6">
        <v>14.1122253675611</v>
      </c>
      <c r="D242" s="7"/>
      <c r="E242" s="6">
        <v>4045.1319413518199</v>
      </c>
      <c r="F242" s="7">
        <v>2.7680471440821699</v>
      </c>
      <c r="G242" s="65"/>
    </row>
    <row r="243" spans="1:7" x14ac:dyDescent="0.45">
      <c r="A243" s="4" t="s">
        <v>126</v>
      </c>
      <c r="B243" s="5">
        <v>12.4717298103354</v>
      </c>
      <c r="C243" s="6">
        <v>13.5485516989514</v>
      </c>
      <c r="D243" s="7"/>
      <c r="E243" s="6">
        <v>4195.9788160463704</v>
      </c>
      <c r="F243" s="7">
        <v>3.7494037339515698</v>
      </c>
      <c r="G243" s="65"/>
    </row>
    <row r="244" spans="1:7" x14ac:dyDescent="0.45">
      <c r="A244" s="4" t="s">
        <v>127</v>
      </c>
      <c r="B244" s="5"/>
      <c r="C244" s="6"/>
      <c r="D244" s="7"/>
      <c r="E244" s="6">
        <v>-4.6207891614712899</v>
      </c>
      <c r="F244" s="7">
        <v>-2.47027264363305</v>
      </c>
      <c r="G244" s="65"/>
    </row>
    <row r="245" spans="1:7" x14ac:dyDescent="0.45">
      <c r="A245" s="4" t="s">
        <v>127</v>
      </c>
      <c r="B245" s="5"/>
      <c r="C245" s="6"/>
      <c r="D245" s="7"/>
      <c r="E245" s="6">
        <v>-4.6088201790698804</v>
      </c>
      <c r="F245" s="7">
        <v>4.0448301556102697</v>
      </c>
      <c r="G245" s="65"/>
    </row>
    <row r="246" spans="1:7" x14ac:dyDescent="0.45">
      <c r="A246" s="4" t="s">
        <v>128</v>
      </c>
      <c r="B246" s="5">
        <v>16.601671025517</v>
      </c>
      <c r="C246" s="6">
        <v>19.8102828760261</v>
      </c>
      <c r="D246" s="7"/>
      <c r="E246" s="6">
        <v>3796.20166386756</v>
      </c>
      <c r="F246" s="7">
        <v>2.6548538284168899</v>
      </c>
      <c r="G246" s="65"/>
    </row>
    <row r="247" spans="1:7" x14ac:dyDescent="0.45">
      <c r="A247" s="4" t="s">
        <v>128</v>
      </c>
      <c r="B247" s="5">
        <v>16.802361782307301</v>
      </c>
      <c r="C247" s="6">
        <v>19.9963076583361</v>
      </c>
      <c r="D247" s="7"/>
      <c r="E247" s="6">
        <v>3344.9490711817798</v>
      </c>
      <c r="F247" s="7">
        <v>1.84576368101671</v>
      </c>
      <c r="G247" s="65"/>
    </row>
    <row r="248" spans="1:7" x14ac:dyDescent="0.45">
      <c r="A248" s="4" t="s">
        <v>129</v>
      </c>
      <c r="B248" s="5">
        <v>26.1088648228565</v>
      </c>
      <c r="C248" s="6">
        <v>30.4271151502662</v>
      </c>
      <c r="D248" s="7"/>
      <c r="E248" s="6">
        <v>613.18412323965504</v>
      </c>
      <c r="F248" s="7">
        <v>3.2335121680675898</v>
      </c>
      <c r="G248" s="65"/>
    </row>
    <row r="249" spans="1:7" x14ac:dyDescent="0.45">
      <c r="A249" s="4" t="s">
        <v>129</v>
      </c>
      <c r="B249" s="5">
        <v>26.967852994973999</v>
      </c>
      <c r="C249" s="6">
        <v>30.372640938557002</v>
      </c>
      <c r="D249" s="7"/>
      <c r="E249" s="6">
        <v>556.34295057620795</v>
      </c>
      <c r="F249" s="7">
        <v>0.212517751301675</v>
      </c>
      <c r="G249" s="65"/>
    </row>
    <row r="250" spans="1:7" x14ac:dyDescent="0.45">
      <c r="A250" s="4" t="s">
        <v>130</v>
      </c>
      <c r="B250" s="5">
        <v>15.0027106559186</v>
      </c>
      <c r="C250" s="6">
        <v>17.400163436737699</v>
      </c>
      <c r="D250" s="7"/>
      <c r="E250" s="6">
        <v>4290.2625503538502</v>
      </c>
      <c r="F250" s="7">
        <v>2.03541128788356</v>
      </c>
      <c r="G250" s="65"/>
    </row>
    <row r="251" spans="1:7" x14ac:dyDescent="0.45">
      <c r="A251" s="4" t="s">
        <v>130</v>
      </c>
      <c r="B251" s="5">
        <v>15.5890956790653</v>
      </c>
      <c r="C251" s="6">
        <v>18.177549315518</v>
      </c>
      <c r="D251" s="7"/>
      <c r="E251" s="6">
        <v>3606.1178086945301</v>
      </c>
      <c r="F251" s="7">
        <v>0.55203742035018899</v>
      </c>
      <c r="G251" s="65"/>
    </row>
    <row r="252" spans="1:7" x14ac:dyDescent="0.45">
      <c r="A252" s="4" t="s">
        <v>131</v>
      </c>
      <c r="B252" s="5">
        <v>21.692857421132601</v>
      </c>
      <c r="C252" s="6">
        <v>22.0447757785406</v>
      </c>
      <c r="D252" s="7"/>
      <c r="E252" s="6">
        <v>2722.5917050869198</v>
      </c>
      <c r="F252" s="7">
        <v>-12.7823879820517</v>
      </c>
      <c r="G252" s="65"/>
    </row>
    <row r="253" spans="1:7" x14ac:dyDescent="0.45">
      <c r="A253" s="4" t="s">
        <v>131</v>
      </c>
      <c r="B253" s="5">
        <v>21.670120103916599</v>
      </c>
      <c r="C253" s="6">
        <v>22.101655526126901</v>
      </c>
      <c r="D253" s="7"/>
      <c r="E253" s="6">
        <v>2685.2472145021302</v>
      </c>
      <c r="F253" s="7">
        <v>-7.6218648128897302</v>
      </c>
      <c r="G253" s="65"/>
    </row>
    <row r="254" spans="1:7" x14ac:dyDescent="0.45">
      <c r="A254" s="4" t="s">
        <v>132</v>
      </c>
      <c r="B254" s="5">
        <v>25.293231580410001</v>
      </c>
      <c r="C254" s="6">
        <v>29.841511489338199</v>
      </c>
      <c r="D254" s="7"/>
      <c r="E254" s="6">
        <v>522.38802518065904</v>
      </c>
      <c r="F254" s="7">
        <v>-6.8735240534356299</v>
      </c>
      <c r="G254" s="65"/>
    </row>
    <row r="255" spans="1:7" x14ac:dyDescent="0.45">
      <c r="A255" s="4" t="s">
        <v>132</v>
      </c>
      <c r="B255" s="5">
        <v>18.604241170215499</v>
      </c>
      <c r="C255" s="6">
        <v>22.210841134920599</v>
      </c>
      <c r="D255" s="7"/>
      <c r="E255" s="6">
        <v>1169.6042333221201</v>
      </c>
      <c r="F255" s="7">
        <v>-1.7213710569590099</v>
      </c>
      <c r="G255" s="65"/>
    </row>
    <row r="256" spans="1:7" x14ac:dyDescent="0.45">
      <c r="A256" s="4" t="s">
        <v>133</v>
      </c>
      <c r="B256" s="5"/>
      <c r="C256" s="6"/>
      <c r="D256" s="7"/>
      <c r="E256" s="6">
        <v>-2.4226634215960998</v>
      </c>
      <c r="F256" s="7">
        <v>-0.65775542643587004</v>
      </c>
      <c r="G256" s="65"/>
    </row>
    <row r="257" spans="1:7" x14ac:dyDescent="0.45">
      <c r="A257" s="4" t="s">
        <v>133</v>
      </c>
      <c r="B257" s="5"/>
      <c r="C257" s="6"/>
      <c r="D257" s="7"/>
      <c r="E257" s="6">
        <v>0.22275099579474</v>
      </c>
      <c r="F257" s="7">
        <v>3.0205774585761</v>
      </c>
      <c r="G257" s="65"/>
    </row>
    <row r="258" spans="1:7" x14ac:dyDescent="0.45">
      <c r="A258" s="4" t="s">
        <v>134</v>
      </c>
      <c r="B258" s="5">
        <v>20.004519091734998</v>
      </c>
      <c r="C258" s="6">
        <v>24.391817267998899</v>
      </c>
      <c r="D258" s="7"/>
      <c r="E258" s="6">
        <v>1323.33509662866</v>
      </c>
      <c r="F258" s="7">
        <v>2.52728836982214</v>
      </c>
      <c r="G258" s="65"/>
    </row>
    <row r="259" spans="1:7" x14ac:dyDescent="0.45">
      <c r="A259" s="4" t="s">
        <v>134</v>
      </c>
      <c r="B259" s="5">
        <v>20.748448386617302</v>
      </c>
      <c r="C259" s="6">
        <v>25.8967777510634</v>
      </c>
      <c r="D259" s="7"/>
      <c r="E259" s="6">
        <v>698.479827364019</v>
      </c>
      <c r="F259" s="7">
        <v>-8.5836536196561593</v>
      </c>
      <c r="G259" s="65"/>
    </row>
    <row r="260" spans="1:7" x14ac:dyDescent="0.45">
      <c r="A260" s="4" t="s">
        <v>135</v>
      </c>
      <c r="B260" s="5">
        <v>21.495907588868899</v>
      </c>
      <c r="C260" s="6">
        <v>22.3819428849316</v>
      </c>
      <c r="D260" s="7"/>
      <c r="E260" s="6">
        <v>1665.7043812274801</v>
      </c>
      <c r="F260" s="7">
        <v>170.18316097047901</v>
      </c>
      <c r="G260" s="65"/>
    </row>
    <row r="261" spans="1:7" ht="14.65" thickBot="1" x14ac:dyDescent="0.5">
      <c r="A261" s="8" t="s">
        <v>135</v>
      </c>
      <c r="B261" s="9">
        <v>21.8493564708264</v>
      </c>
      <c r="C261" s="10">
        <v>22.338729305259399</v>
      </c>
      <c r="D261" s="11"/>
      <c r="E261" s="10">
        <v>1647.3526032864099</v>
      </c>
      <c r="F261" s="11">
        <v>-8.0335118596653992</v>
      </c>
      <c r="G261" s="64"/>
    </row>
  </sheetData>
  <conditionalFormatting sqref="G2:G261">
    <cfRule type="containsText" dxfId="17" priority="1" operator="containsText" text="Rejected">
      <formula>NOT(ISERROR(SEARCH("Rejected",G2)))</formula>
    </cfRule>
    <cfRule type="containsText" dxfId="16" priority="2" operator="containsText" text="I">
      <formula>NOT(ISERROR(SEARCH("I",G2)))</formula>
    </cfRule>
    <cfRule type="containsText" dxfId="15" priority="3" operator="containsText" text="AA">
      <formula>NOT(ISERROR(SEARCH("AA",G2)))</formula>
    </cfRule>
    <cfRule type="containsText" dxfId="14" priority="4" operator="containsText" text="M">
      <formula>NOT(ISERROR(SEARCH("M",G2)))</formula>
    </cfRule>
    <cfRule type="containsText" dxfId="13" priority="5" operator="containsText" text="R">
      <formula>NOT(ISERROR(SEARCH("R",G2)))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4319-576E-4624-8ED6-9E95961C0A5F}">
  <dimension ref="A1:F261"/>
  <sheetViews>
    <sheetView tabSelected="1" topLeftCell="A217" workbookViewId="0">
      <selection activeCell="F96" sqref="F96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6.86328125" bestFit="1" customWidth="1"/>
    <col min="5" max="5" width="14.1328125" bestFit="1" customWidth="1"/>
    <col min="6" max="6" width="13.1328125" bestFit="1" customWidth="1"/>
  </cols>
  <sheetData>
    <row r="1" spans="1:6" ht="14.65" thickBot="1" x14ac:dyDescent="0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spans="1:6" x14ac:dyDescent="0.45">
      <c r="A2" s="4" t="s">
        <v>6</v>
      </c>
      <c r="B2" s="5">
        <v>22.761662485092899</v>
      </c>
      <c r="C2" s="15">
        <v>31.811713554388</v>
      </c>
      <c r="D2" s="15"/>
      <c r="E2" s="13">
        <v>1908.9567005614001</v>
      </c>
      <c r="F2" s="14">
        <v>53.998648162260402</v>
      </c>
    </row>
    <row r="3" spans="1:6" x14ac:dyDescent="0.45">
      <c r="A3" s="4" t="s">
        <v>6</v>
      </c>
      <c r="B3" s="5">
        <v>23.0403451401321</v>
      </c>
      <c r="C3" s="15">
        <v>31.204964164217699</v>
      </c>
      <c r="D3" s="15"/>
      <c r="E3" s="6">
        <v>1776.02884569805</v>
      </c>
      <c r="F3" s="7">
        <v>45.020584908661498</v>
      </c>
    </row>
    <row r="4" spans="1:6" x14ac:dyDescent="0.45">
      <c r="A4" s="4" t="s">
        <v>7</v>
      </c>
      <c r="B4" s="5">
        <v>22.6311152773293</v>
      </c>
      <c r="C4" s="15">
        <v>31.052440643497199</v>
      </c>
      <c r="D4" s="15"/>
      <c r="E4" s="6">
        <v>1293.152574658</v>
      </c>
      <c r="F4" s="7">
        <v>40.126897010818098</v>
      </c>
    </row>
    <row r="5" spans="1:6" x14ac:dyDescent="0.45">
      <c r="A5" s="4" t="s">
        <v>7</v>
      </c>
      <c r="B5" s="5">
        <v>23.151842481529599</v>
      </c>
      <c r="C5" s="15">
        <v>30.260745019719501</v>
      </c>
      <c r="D5" s="15"/>
      <c r="E5" s="6">
        <v>1799.12807212032</v>
      </c>
      <c r="F5" s="7">
        <v>57.636966095951301</v>
      </c>
    </row>
    <row r="6" spans="1:6" x14ac:dyDescent="0.45">
      <c r="A6" s="4" t="s">
        <v>8</v>
      </c>
      <c r="B6" s="5">
        <v>25.217980699036801</v>
      </c>
      <c r="C6" s="15">
        <v>33.439515975910702</v>
      </c>
      <c r="D6" s="15"/>
      <c r="E6" s="6">
        <v>1945.31059483692</v>
      </c>
      <c r="F6" s="7">
        <v>61.723702230459402</v>
      </c>
    </row>
    <row r="7" spans="1:6" x14ac:dyDescent="0.45">
      <c r="A7" s="4" t="s">
        <v>8</v>
      </c>
      <c r="B7" s="5">
        <v>25.145706396043199</v>
      </c>
      <c r="C7" s="15">
        <v>32.548431893095398</v>
      </c>
      <c r="D7" s="15"/>
      <c r="E7" s="6">
        <v>2268.01693061163</v>
      </c>
      <c r="F7" s="7">
        <v>161.15077406802899</v>
      </c>
    </row>
    <row r="8" spans="1:6" x14ac:dyDescent="0.45">
      <c r="A8" s="4" t="s">
        <v>9</v>
      </c>
      <c r="B8" s="5"/>
      <c r="C8" s="15"/>
      <c r="D8" s="15"/>
      <c r="E8" s="6">
        <v>2.9148399558798701</v>
      </c>
      <c r="F8" s="7">
        <v>-5.0900250533050002</v>
      </c>
    </row>
    <row r="9" spans="1:6" x14ac:dyDescent="0.45">
      <c r="A9" s="4" t="s">
        <v>9</v>
      </c>
      <c r="B9" s="5">
        <v>25.8006453762642</v>
      </c>
      <c r="C9" s="15"/>
      <c r="D9" s="15"/>
      <c r="E9" s="6">
        <v>-12.656724924881001</v>
      </c>
      <c r="F9" s="7">
        <v>-1.2094139740474901</v>
      </c>
    </row>
    <row r="10" spans="1:6" x14ac:dyDescent="0.45">
      <c r="A10" s="4" t="s">
        <v>10</v>
      </c>
      <c r="B10" s="5">
        <v>19.076464784271899</v>
      </c>
      <c r="C10" s="15">
        <v>27.716780409899101</v>
      </c>
      <c r="D10" s="15"/>
      <c r="E10" s="6">
        <v>1952.55263947449</v>
      </c>
      <c r="F10" s="7">
        <v>41.345046003701597</v>
      </c>
    </row>
    <row r="11" spans="1:6" x14ac:dyDescent="0.45">
      <c r="A11" s="4" t="s">
        <v>10</v>
      </c>
      <c r="B11" s="5">
        <v>19.040304252133499</v>
      </c>
      <c r="C11" s="15">
        <v>27.055356497281799</v>
      </c>
      <c r="D11" s="15">
        <v>40.901518996274298</v>
      </c>
      <c r="E11" s="6">
        <v>2278.85818954771</v>
      </c>
      <c r="F11" s="7">
        <v>203.75200276667499</v>
      </c>
    </row>
    <row r="12" spans="1:6" x14ac:dyDescent="0.45">
      <c r="A12" s="4" t="s">
        <v>11</v>
      </c>
      <c r="B12" s="5">
        <v>18.165658659241998</v>
      </c>
      <c r="C12" s="15">
        <v>27.564939630236601</v>
      </c>
      <c r="D12" s="15"/>
      <c r="E12" s="6">
        <v>2174.35699865683</v>
      </c>
      <c r="F12" s="7">
        <v>39.872428815813699</v>
      </c>
    </row>
    <row r="13" spans="1:6" x14ac:dyDescent="0.45">
      <c r="A13" s="4" t="s">
        <v>11</v>
      </c>
      <c r="B13" s="5">
        <v>17.507444746415199</v>
      </c>
      <c r="C13" s="15">
        <v>26.5929313162836</v>
      </c>
      <c r="D13" s="15"/>
      <c r="E13" s="6">
        <v>1952.5418704618</v>
      </c>
      <c r="F13" s="7">
        <v>154.31906227322</v>
      </c>
    </row>
    <row r="14" spans="1:6" x14ac:dyDescent="0.45">
      <c r="A14" s="4" t="s">
        <v>12</v>
      </c>
      <c r="B14" s="5">
        <v>21.294388143140502</v>
      </c>
      <c r="C14" s="15">
        <v>31.985769857000498</v>
      </c>
      <c r="D14" s="15"/>
      <c r="E14" s="6">
        <v>1694.1997547088899</v>
      </c>
      <c r="F14" s="7">
        <v>40.899217980664197</v>
      </c>
    </row>
    <row r="15" spans="1:6" x14ac:dyDescent="0.45">
      <c r="A15" s="4" t="s">
        <v>12</v>
      </c>
      <c r="B15" s="5">
        <v>22.444155572596902</v>
      </c>
      <c r="C15" s="15">
        <v>31.458338110920799</v>
      </c>
      <c r="D15" s="15"/>
      <c r="E15" s="6">
        <v>1908.1464457490399</v>
      </c>
      <c r="F15" s="7">
        <v>50.025737225104002</v>
      </c>
    </row>
    <row r="16" spans="1:6" x14ac:dyDescent="0.45">
      <c r="A16" s="4" t="s">
        <v>13</v>
      </c>
      <c r="B16" s="5">
        <v>21.442481808028798</v>
      </c>
      <c r="C16" s="15">
        <v>30.098221283734699</v>
      </c>
      <c r="D16" s="15"/>
      <c r="E16" s="6">
        <v>2841.6377710543602</v>
      </c>
      <c r="F16" s="7">
        <v>68.636213682727401</v>
      </c>
    </row>
    <row r="17" spans="1:6" x14ac:dyDescent="0.45">
      <c r="A17" s="4" t="s">
        <v>13</v>
      </c>
      <c r="B17" s="5">
        <v>21.490798947176401</v>
      </c>
      <c r="C17" s="15">
        <v>30.368969544034002</v>
      </c>
      <c r="D17" s="15"/>
      <c r="E17" s="6">
        <v>2970.6846301993601</v>
      </c>
      <c r="F17" s="7">
        <v>153.87384241903101</v>
      </c>
    </row>
    <row r="18" spans="1:6" x14ac:dyDescent="0.45">
      <c r="A18" s="4" t="s">
        <v>14</v>
      </c>
      <c r="B18" s="5">
        <v>21.9009768945592</v>
      </c>
      <c r="C18" s="15">
        <v>28.166289670851999</v>
      </c>
      <c r="D18" s="15">
        <v>38.133268236330402</v>
      </c>
      <c r="E18" s="6">
        <v>3330.44839176809</v>
      </c>
      <c r="F18" s="7">
        <v>273.72279347850201</v>
      </c>
    </row>
    <row r="19" spans="1:6" x14ac:dyDescent="0.45">
      <c r="A19" s="4" t="s">
        <v>14</v>
      </c>
      <c r="B19" s="5">
        <v>21.1620228951112</v>
      </c>
      <c r="C19" s="15">
        <v>28.056855003705401</v>
      </c>
      <c r="D19" s="15">
        <v>37.258481073794897</v>
      </c>
      <c r="E19" s="6">
        <v>3392.7653338652199</v>
      </c>
      <c r="F19" s="7">
        <v>309.65048704489499</v>
      </c>
    </row>
    <row r="20" spans="1:6" x14ac:dyDescent="0.45">
      <c r="A20" s="4" t="s">
        <v>15</v>
      </c>
      <c r="B20" s="5">
        <v>29.015960516035001</v>
      </c>
      <c r="C20" s="15">
        <v>37.943417175073897</v>
      </c>
      <c r="D20" s="15"/>
      <c r="E20" s="6">
        <v>1560.7808638336201</v>
      </c>
      <c r="F20" s="7">
        <v>125.896973033683</v>
      </c>
    </row>
    <row r="21" spans="1:6" x14ac:dyDescent="0.45">
      <c r="A21" s="4" t="s">
        <v>15</v>
      </c>
      <c r="B21" s="5">
        <v>28.944263998146699</v>
      </c>
      <c r="C21" s="15">
        <v>38.296541064362202</v>
      </c>
      <c r="D21" s="15"/>
      <c r="E21" s="6">
        <v>1721.27444388757</v>
      </c>
      <c r="F21" s="7">
        <v>136.69461132128799</v>
      </c>
    </row>
    <row r="22" spans="1:6" x14ac:dyDescent="0.45">
      <c r="A22" s="4" t="s">
        <v>16</v>
      </c>
      <c r="B22" s="5">
        <v>24.4029902337161</v>
      </c>
      <c r="C22" s="15">
        <v>34.031737748157298</v>
      </c>
      <c r="D22" s="15"/>
      <c r="E22" s="6">
        <v>2051.8385272413998</v>
      </c>
      <c r="F22" s="7">
        <v>162.35210468865199</v>
      </c>
    </row>
    <row r="23" spans="1:6" x14ac:dyDescent="0.45">
      <c r="A23" s="4" t="s">
        <v>16</v>
      </c>
      <c r="B23" s="5">
        <v>24.522231196725201</v>
      </c>
      <c r="C23" s="15">
        <v>32.602204499653801</v>
      </c>
      <c r="D23" s="15">
        <v>41.7695915152607</v>
      </c>
      <c r="E23" s="6">
        <v>2967.3769869503999</v>
      </c>
      <c r="F23" s="7">
        <v>233.15545561174801</v>
      </c>
    </row>
    <row r="24" spans="1:6" x14ac:dyDescent="0.45">
      <c r="A24" s="4" t="s">
        <v>17</v>
      </c>
      <c r="B24" s="5">
        <v>23.695317964706099</v>
      </c>
      <c r="C24" s="15">
        <v>30.164500454921299</v>
      </c>
      <c r="D24" s="15">
        <v>40.030581285767198</v>
      </c>
      <c r="E24" s="6">
        <v>3164.9682798070398</v>
      </c>
      <c r="F24" s="7">
        <v>251.019915772752</v>
      </c>
    </row>
    <row r="25" spans="1:6" x14ac:dyDescent="0.45">
      <c r="A25" s="4" t="s">
        <v>17</v>
      </c>
      <c r="B25" s="5">
        <v>23.010361998824401</v>
      </c>
      <c r="C25" s="15">
        <v>30.450909185329799</v>
      </c>
      <c r="D25" s="15">
        <v>39.696653034265701</v>
      </c>
      <c r="E25" s="6">
        <v>3786.65879232425</v>
      </c>
      <c r="F25" s="7">
        <v>280.75199568419202</v>
      </c>
    </row>
    <row r="26" spans="1:6" x14ac:dyDescent="0.45">
      <c r="A26" s="4" t="s">
        <v>18</v>
      </c>
      <c r="B26" s="5">
        <v>23.361913698045502</v>
      </c>
      <c r="C26" s="15">
        <v>32.878382221198599</v>
      </c>
      <c r="D26" s="15"/>
      <c r="E26" s="6">
        <v>2193.4460217843098</v>
      </c>
      <c r="F26" s="7">
        <v>164.462253961324</v>
      </c>
    </row>
    <row r="27" spans="1:6" x14ac:dyDescent="0.45">
      <c r="A27" s="4" t="s">
        <v>18</v>
      </c>
      <c r="B27" s="5">
        <v>23.520041198937299</v>
      </c>
      <c r="C27" s="15">
        <v>32.536604038520302</v>
      </c>
      <c r="D27" s="15">
        <v>43.899212699080003</v>
      </c>
      <c r="E27" s="6">
        <v>2447.0086586750199</v>
      </c>
      <c r="F27" s="7">
        <v>186.94696998414199</v>
      </c>
    </row>
    <row r="28" spans="1:6" x14ac:dyDescent="0.45">
      <c r="A28" s="4" t="s">
        <v>19</v>
      </c>
      <c r="B28" s="5">
        <v>26.7360577795674</v>
      </c>
      <c r="C28" s="15">
        <v>34.902540748159602</v>
      </c>
      <c r="D28" s="15"/>
      <c r="E28" s="6">
        <v>1811.5110072677201</v>
      </c>
      <c r="F28" s="7">
        <v>84.793378170844804</v>
      </c>
    </row>
    <row r="29" spans="1:6" x14ac:dyDescent="0.45">
      <c r="A29" s="4" t="s">
        <v>19</v>
      </c>
      <c r="B29" s="5">
        <v>27.430242505746001</v>
      </c>
      <c r="C29" s="15">
        <v>34.292817916537203</v>
      </c>
      <c r="D29" s="15"/>
      <c r="E29" s="6">
        <v>2052.8451151465501</v>
      </c>
      <c r="F29" s="7">
        <v>128.53758615251999</v>
      </c>
    </row>
    <row r="30" spans="1:6" x14ac:dyDescent="0.45">
      <c r="A30" s="4" t="s">
        <v>20</v>
      </c>
      <c r="B30" s="5">
        <v>16.9425051153606</v>
      </c>
      <c r="C30" s="15">
        <v>26.5983256483131</v>
      </c>
      <c r="D30" s="15">
        <v>39.510970896904503</v>
      </c>
      <c r="E30" s="6">
        <v>2263.4942941808999</v>
      </c>
      <c r="F30" s="7">
        <v>214.10140495627701</v>
      </c>
    </row>
    <row r="31" spans="1:6" x14ac:dyDescent="0.45">
      <c r="A31" s="4" t="s">
        <v>20</v>
      </c>
      <c r="B31" s="5">
        <v>17.432764640340299</v>
      </c>
      <c r="C31" s="15">
        <v>26.354513075569699</v>
      </c>
      <c r="D31" s="15">
        <v>39.684356354549699</v>
      </c>
      <c r="E31" s="6">
        <v>2334.59065447586</v>
      </c>
      <c r="F31" s="7">
        <v>211.32857592422101</v>
      </c>
    </row>
    <row r="32" spans="1:6" x14ac:dyDescent="0.45">
      <c r="A32" s="4" t="s">
        <v>21</v>
      </c>
      <c r="B32" s="5">
        <v>22.418670544068402</v>
      </c>
      <c r="C32" s="15">
        <v>31.742584401079</v>
      </c>
      <c r="D32" s="15"/>
      <c r="E32" s="6">
        <v>1821.0464328169901</v>
      </c>
      <c r="F32" s="7">
        <v>61.061651332732197</v>
      </c>
    </row>
    <row r="33" spans="1:6" x14ac:dyDescent="0.45">
      <c r="A33" s="4" t="s">
        <v>21</v>
      </c>
      <c r="B33" s="5">
        <v>22.864634245283501</v>
      </c>
      <c r="C33" s="15">
        <v>30.484471417971399</v>
      </c>
      <c r="D33" s="15">
        <v>40.494035167075999</v>
      </c>
      <c r="E33" s="6">
        <v>2737.53551771506</v>
      </c>
      <c r="F33" s="7">
        <v>230.51844561881401</v>
      </c>
    </row>
    <row r="34" spans="1:6" x14ac:dyDescent="0.45">
      <c r="A34" s="4" t="s">
        <v>22</v>
      </c>
      <c r="B34" s="5">
        <v>22.458124747895301</v>
      </c>
      <c r="C34" s="15">
        <v>30.7411254479285</v>
      </c>
      <c r="D34" s="15">
        <v>39.249884565795099</v>
      </c>
      <c r="E34" s="6">
        <v>3591.1350048412601</v>
      </c>
      <c r="F34" s="7">
        <v>279.09165788656202</v>
      </c>
    </row>
    <row r="35" spans="1:6" x14ac:dyDescent="0.45">
      <c r="A35" s="4" t="s">
        <v>22</v>
      </c>
      <c r="B35" s="5">
        <v>22.347288348178399</v>
      </c>
      <c r="C35" s="15">
        <v>30.598198253534399</v>
      </c>
      <c r="D35" s="15">
        <v>39.033746388793602</v>
      </c>
      <c r="E35" s="6">
        <v>3625.31920747504</v>
      </c>
      <c r="F35" s="7">
        <v>289.931571129541</v>
      </c>
    </row>
    <row r="36" spans="1:6" x14ac:dyDescent="0.45">
      <c r="A36" s="4" t="s">
        <v>23</v>
      </c>
      <c r="B36" s="5">
        <v>26.418175879619501</v>
      </c>
      <c r="C36" s="15">
        <v>36.190125983761703</v>
      </c>
      <c r="D36" s="15"/>
      <c r="E36" s="6">
        <v>2100.06453682965</v>
      </c>
      <c r="F36" s="7">
        <v>102.310266531164</v>
      </c>
    </row>
    <row r="37" spans="1:6" x14ac:dyDescent="0.45">
      <c r="A37" s="4" t="s">
        <v>23</v>
      </c>
      <c r="B37" s="5">
        <v>26.350540635006901</v>
      </c>
      <c r="C37" s="15">
        <v>36.309815112069003</v>
      </c>
      <c r="D37" s="15"/>
      <c r="E37" s="6">
        <v>1973.1915015004599</v>
      </c>
      <c r="F37" s="7">
        <v>155.597104843317</v>
      </c>
    </row>
    <row r="38" spans="1:6" x14ac:dyDescent="0.45">
      <c r="A38" s="4" t="s">
        <v>24</v>
      </c>
      <c r="B38" s="5">
        <v>19.363476299215101</v>
      </c>
      <c r="C38" s="15">
        <v>28.7646260429572</v>
      </c>
      <c r="D38" s="15">
        <v>37.580759547994397</v>
      </c>
      <c r="E38" s="6">
        <v>3530.6840523669598</v>
      </c>
      <c r="F38" s="7">
        <v>284.24378750349899</v>
      </c>
    </row>
    <row r="39" spans="1:6" x14ac:dyDescent="0.45">
      <c r="A39" s="4" t="s">
        <v>24</v>
      </c>
      <c r="B39" s="5">
        <v>19.1336564450704</v>
      </c>
      <c r="C39" s="15">
        <v>28.887834943749301</v>
      </c>
      <c r="D39" s="15">
        <v>37.521397160511803</v>
      </c>
      <c r="E39" s="6">
        <v>3757.5420071468002</v>
      </c>
      <c r="F39" s="7">
        <v>285.67831718229598</v>
      </c>
    </row>
    <row r="40" spans="1:6" x14ac:dyDescent="0.45">
      <c r="A40" s="4" t="s">
        <v>25</v>
      </c>
      <c r="B40" s="5">
        <v>25.467851734997101</v>
      </c>
      <c r="C40" s="15">
        <v>33.806362345098997</v>
      </c>
      <c r="D40" s="15"/>
      <c r="E40" s="6">
        <v>2274.8088043592702</v>
      </c>
      <c r="F40" s="7">
        <v>144.27475823313301</v>
      </c>
    </row>
    <row r="41" spans="1:6" x14ac:dyDescent="0.45">
      <c r="A41" s="4" t="s">
        <v>25</v>
      </c>
      <c r="B41" s="5">
        <v>23.184149428668501</v>
      </c>
      <c r="C41" s="15">
        <v>31.697577870136001</v>
      </c>
      <c r="D41" s="15">
        <v>42.308495933223298</v>
      </c>
      <c r="E41" s="6">
        <v>2667.7314789739098</v>
      </c>
      <c r="F41" s="7">
        <v>214.707812157018</v>
      </c>
    </row>
    <row r="42" spans="1:6" x14ac:dyDescent="0.45">
      <c r="A42" s="4" t="s">
        <v>26</v>
      </c>
      <c r="B42" s="5">
        <v>16.692285531095099</v>
      </c>
      <c r="C42" s="15">
        <v>27.903596040899799</v>
      </c>
      <c r="D42" s="15"/>
      <c r="E42" s="6">
        <v>3138.3415234010699</v>
      </c>
      <c r="F42" s="7">
        <v>63.403255622113598</v>
      </c>
    </row>
    <row r="43" spans="1:6" x14ac:dyDescent="0.45">
      <c r="A43" s="4" t="s">
        <v>26</v>
      </c>
      <c r="B43" s="5">
        <v>16.446946702879998</v>
      </c>
      <c r="C43" s="15">
        <v>26.757037474949001</v>
      </c>
      <c r="D43" s="15">
        <v>35.9843181586414</v>
      </c>
      <c r="E43" s="6">
        <v>3707.6586895031401</v>
      </c>
      <c r="F43" s="7">
        <v>295.55614402555602</v>
      </c>
    </row>
    <row r="44" spans="1:6" x14ac:dyDescent="0.45">
      <c r="A44" s="4" t="s">
        <v>27</v>
      </c>
      <c r="B44" s="5">
        <v>19.706997773110199</v>
      </c>
      <c r="C44" s="15">
        <v>28.3596126575118</v>
      </c>
      <c r="D44" s="15">
        <v>42.743591253327402</v>
      </c>
      <c r="E44" s="6">
        <v>1914.99183083303</v>
      </c>
      <c r="F44" s="7">
        <v>185.586972539025</v>
      </c>
    </row>
    <row r="45" spans="1:6" x14ac:dyDescent="0.45">
      <c r="A45" s="4" t="s">
        <v>27</v>
      </c>
      <c r="B45" s="5">
        <v>18.517112948155201</v>
      </c>
      <c r="C45" s="15">
        <v>27.034193141191601</v>
      </c>
      <c r="D45" s="15">
        <v>36.8383527592052</v>
      </c>
      <c r="E45" s="6">
        <v>3465.9205521942599</v>
      </c>
      <c r="F45" s="7">
        <v>278.36411612641302</v>
      </c>
    </row>
    <row r="46" spans="1:6" x14ac:dyDescent="0.45">
      <c r="A46" s="4" t="s">
        <v>28</v>
      </c>
      <c r="B46" s="5">
        <v>23.3599996113023</v>
      </c>
      <c r="C46" s="15">
        <v>30.292781005142199</v>
      </c>
      <c r="D46" s="15">
        <v>41.597476206322902</v>
      </c>
      <c r="E46" s="6">
        <v>2916.7552837209701</v>
      </c>
      <c r="F46" s="7">
        <v>220.90632639325801</v>
      </c>
    </row>
    <row r="47" spans="1:6" x14ac:dyDescent="0.45">
      <c r="A47" s="4" t="s">
        <v>28</v>
      </c>
      <c r="B47" s="5">
        <v>23.246918345970801</v>
      </c>
      <c r="C47" s="15">
        <v>31.279456899630599</v>
      </c>
      <c r="D47" s="15"/>
      <c r="E47" s="6">
        <v>2537.6285387258799</v>
      </c>
      <c r="F47" s="7">
        <v>173.158809919812</v>
      </c>
    </row>
    <row r="48" spans="1:6" x14ac:dyDescent="0.45">
      <c r="A48" s="4" t="s">
        <v>29</v>
      </c>
      <c r="B48" s="5">
        <v>30.758599583631199</v>
      </c>
      <c r="C48" s="15">
        <v>38.3649004937649</v>
      </c>
      <c r="D48" s="15"/>
      <c r="E48" s="6">
        <v>1709.39617271777</v>
      </c>
      <c r="F48" s="7">
        <v>59.664586265299498</v>
      </c>
    </row>
    <row r="49" spans="1:6" x14ac:dyDescent="0.45">
      <c r="A49" s="4" t="s">
        <v>29</v>
      </c>
      <c r="B49" s="5">
        <v>26.079110591737201</v>
      </c>
      <c r="C49" s="15">
        <v>37.437495689937997</v>
      </c>
      <c r="D49" s="15"/>
      <c r="E49" s="6">
        <v>2040.78679157237</v>
      </c>
      <c r="F49" s="7">
        <v>88.914331271858799</v>
      </c>
    </row>
    <row r="50" spans="1:6" x14ac:dyDescent="0.45">
      <c r="A50" s="4" t="s">
        <v>30</v>
      </c>
      <c r="B50" s="5">
        <v>18.488861580338298</v>
      </c>
      <c r="C50" s="15">
        <v>28.019741574957202</v>
      </c>
      <c r="D50" s="15">
        <v>35.7236390139701</v>
      </c>
      <c r="E50" s="6">
        <v>4226.8595383209104</v>
      </c>
      <c r="F50" s="7">
        <v>351.01994168612799</v>
      </c>
    </row>
    <row r="51" spans="1:6" x14ac:dyDescent="0.45">
      <c r="A51" s="4" t="s">
        <v>30</v>
      </c>
      <c r="B51" s="5">
        <v>18.610926782503999</v>
      </c>
      <c r="C51" s="15">
        <v>28.5169908559938</v>
      </c>
      <c r="D51" s="15">
        <v>36.088695947832299</v>
      </c>
      <c r="E51" s="6">
        <v>3828.5329705884801</v>
      </c>
      <c r="F51" s="7">
        <v>333.52583225162999</v>
      </c>
    </row>
    <row r="52" spans="1:6" x14ac:dyDescent="0.45">
      <c r="A52" s="4" t="s">
        <v>31</v>
      </c>
      <c r="B52" s="5">
        <v>23.144928661887398</v>
      </c>
      <c r="C52" s="15">
        <v>31.9445502349155</v>
      </c>
      <c r="D52" s="15">
        <v>41.9585478139118</v>
      </c>
      <c r="E52" s="6">
        <v>2639.80844506214</v>
      </c>
      <c r="F52" s="7">
        <v>223.851097579618</v>
      </c>
    </row>
    <row r="53" spans="1:6" x14ac:dyDescent="0.45">
      <c r="A53" s="4" t="s">
        <v>31</v>
      </c>
      <c r="B53" s="5">
        <v>23.390588397390001</v>
      </c>
      <c r="C53" s="15">
        <v>32.142370749462501</v>
      </c>
      <c r="D53" s="15">
        <v>41.354813973343198</v>
      </c>
      <c r="E53" s="6">
        <v>2676.2711223756601</v>
      </c>
      <c r="F53" s="7">
        <v>245.30636528090301</v>
      </c>
    </row>
    <row r="54" spans="1:6" x14ac:dyDescent="0.45">
      <c r="A54" s="4" t="s">
        <v>32</v>
      </c>
      <c r="B54" s="5">
        <v>22.259383948586301</v>
      </c>
      <c r="C54" s="15">
        <v>31.376605991641298</v>
      </c>
      <c r="D54" s="15">
        <v>44.3367271723789</v>
      </c>
      <c r="E54" s="6">
        <v>2808.9182518382199</v>
      </c>
      <c r="F54" s="7">
        <v>184.513992382482</v>
      </c>
    </row>
    <row r="55" spans="1:6" x14ac:dyDescent="0.45">
      <c r="A55" s="4" t="s">
        <v>32</v>
      </c>
      <c r="B55" s="5">
        <v>22.029813425653401</v>
      </c>
      <c r="C55" s="15">
        <v>31.1426776630436</v>
      </c>
      <c r="D55" s="15">
        <v>42.111370098399199</v>
      </c>
      <c r="E55" s="6">
        <v>2505.9369217039198</v>
      </c>
      <c r="F55" s="7">
        <v>204.85911230291799</v>
      </c>
    </row>
    <row r="56" spans="1:6" x14ac:dyDescent="0.45">
      <c r="A56" s="4" t="s">
        <v>33</v>
      </c>
      <c r="B56" s="5">
        <v>27.403675624767001</v>
      </c>
      <c r="C56" s="15">
        <v>36.710929113084703</v>
      </c>
      <c r="D56" s="15"/>
      <c r="E56" s="6">
        <v>1787.4401739779501</v>
      </c>
      <c r="F56" s="7">
        <v>114.43963548312099</v>
      </c>
    </row>
    <row r="57" spans="1:6" x14ac:dyDescent="0.45">
      <c r="A57" s="4" t="s">
        <v>33</v>
      </c>
      <c r="B57" s="5">
        <v>26.717783302219502</v>
      </c>
      <c r="C57" s="15">
        <v>36.442200116268701</v>
      </c>
      <c r="D57" s="15"/>
      <c r="E57" s="6">
        <v>1748.4356799954701</v>
      </c>
      <c r="F57" s="7">
        <v>127.010605934968</v>
      </c>
    </row>
    <row r="58" spans="1:6" x14ac:dyDescent="0.45">
      <c r="A58" s="4" t="s">
        <v>34</v>
      </c>
      <c r="B58" s="5">
        <v>22.2873807574701</v>
      </c>
      <c r="C58" s="15">
        <v>31.108851843960899</v>
      </c>
      <c r="D58" s="15">
        <v>43.179818497317299</v>
      </c>
      <c r="E58" s="6">
        <v>1665.7096592196499</v>
      </c>
      <c r="F58" s="7">
        <v>190.49996103255799</v>
      </c>
    </row>
    <row r="59" spans="1:6" x14ac:dyDescent="0.45">
      <c r="A59" s="4" t="s">
        <v>34</v>
      </c>
      <c r="B59" s="5">
        <v>21.630012492092199</v>
      </c>
      <c r="C59" s="15">
        <v>30.8087239739423</v>
      </c>
      <c r="D59" s="15">
        <v>42.037201432460797</v>
      </c>
      <c r="E59" s="6">
        <v>1961.25990514826</v>
      </c>
      <c r="F59" s="7">
        <v>205.250424602203</v>
      </c>
    </row>
    <row r="60" spans="1:6" x14ac:dyDescent="0.45">
      <c r="A60" s="4" t="s">
        <v>35</v>
      </c>
      <c r="B60" s="5">
        <v>23.846687903998902</v>
      </c>
      <c r="C60" s="15">
        <v>30.552295130508899</v>
      </c>
      <c r="D60" s="15">
        <v>42.323273209596302</v>
      </c>
      <c r="E60" s="6">
        <v>2561.1773873017401</v>
      </c>
      <c r="F60" s="7">
        <v>203.98282557601399</v>
      </c>
    </row>
    <row r="61" spans="1:6" x14ac:dyDescent="0.45">
      <c r="A61" s="4" t="s">
        <v>35</v>
      </c>
      <c r="B61" s="5">
        <v>22.174412174935899</v>
      </c>
      <c r="C61" s="15">
        <v>30.8727780138912</v>
      </c>
      <c r="D61" s="15">
        <v>39.787371763871</v>
      </c>
      <c r="E61" s="6">
        <v>2123.2481403680499</v>
      </c>
      <c r="F61" s="7">
        <v>244.331996529393</v>
      </c>
    </row>
    <row r="62" spans="1:6" x14ac:dyDescent="0.45">
      <c r="A62" s="4" t="s">
        <v>36</v>
      </c>
      <c r="B62" s="5">
        <v>26.1550427727095</v>
      </c>
      <c r="C62" s="15">
        <v>33.9289798982932</v>
      </c>
      <c r="D62" s="15"/>
      <c r="E62" s="6">
        <v>2699.9746807049</v>
      </c>
      <c r="F62" s="7">
        <v>112.97840134442301</v>
      </c>
    </row>
    <row r="63" spans="1:6" x14ac:dyDescent="0.45">
      <c r="A63" s="4" t="s">
        <v>36</v>
      </c>
      <c r="B63" s="5">
        <v>26.201559871407898</v>
      </c>
      <c r="C63" s="15">
        <v>34.583928771165098</v>
      </c>
      <c r="D63" s="15"/>
      <c r="E63" s="6">
        <v>2192.49012397364</v>
      </c>
      <c r="F63" s="7">
        <v>87.085605916404404</v>
      </c>
    </row>
    <row r="64" spans="1:6" x14ac:dyDescent="0.45">
      <c r="A64" s="4" t="s">
        <v>37</v>
      </c>
      <c r="B64" s="5">
        <v>20.557885088195199</v>
      </c>
      <c r="C64" s="15">
        <v>29.586166808256799</v>
      </c>
      <c r="D64" s="15"/>
      <c r="E64" s="6">
        <v>2418.4518220054802</v>
      </c>
      <c r="F64" s="7">
        <v>71.928182451165398</v>
      </c>
    </row>
    <row r="65" spans="1:6" x14ac:dyDescent="0.45">
      <c r="A65" s="4" t="s">
        <v>37</v>
      </c>
      <c r="B65" s="5">
        <v>20.107805796138901</v>
      </c>
      <c r="C65" s="15">
        <v>29.626835759951099</v>
      </c>
      <c r="D65" s="15">
        <v>44.2130740078332</v>
      </c>
      <c r="E65" s="6">
        <v>2202.2931890611198</v>
      </c>
      <c r="F65" s="7">
        <v>179.41943397070401</v>
      </c>
    </row>
    <row r="66" spans="1:6" x14ac:dyDescent="0.45">
      <c r="A66" s="4" t="s">
        <v>38</v>
      </c>
      <c r="B66" s="5">
        <v>24.283481902290301</v>
      </c>
      <c r="C66" s="15">
        <v>33.063361493479803</v>
      </c>
      <c r="D66" s="15">
        <v>43.498704426646903</v>
      </c>
      <c r="E66" s="6">
        <v>2901.6109455553901</v>
      </c>
      <c r="F66" s="7">
        <v>193.70103467818299</v>
      </c>
    </row>
    <row r="67" spans="1:6" x14ac:dyDescent="0.45">
      <c r="A67" s="4" t="s">
        <v>38</v>
      </c>
      <c r="B67" s="5">
        <v>24.284933714487401</v>
      </c>
      <c r="C67" s="15">
        <v>32.952973134996903</v>
      </c>
      <c r="D67" s="15"/>
      <c r="E67" s="6">
        <v>2562.11537302947</v>
      </c>
      <c r="F67" s="7">
        <v>168.46471620459701</v>
      </c>
    </row>
    <row r="68" spans="1:6" x14ac:dyDescent="0.45">
      <c r="A68" s="4" t="s">
        <v>39</v>
      </c>
      <c r="B68" s="5">
        <v>26.034352122446499</v>
      </c>
      <c r="C68" s="15">
        <v>34.208149523740602</v>
      </c>
      <c r="D68" s="15">
        <v>43.090776940172397</v>
      </c>
      <c r="E68" s="6">
        <v>2699.57573214987</v>
      </c>
      <c r="F68" s="7">
        <v>215.554058364908</v>
      </c>
    </row>
    <row r="69" spans="1:6" x14ac:dyDescent="0.45">
      <c r="A69" s="4" t="s">
        <v>39</v>
      </c>
      <c r="B69" s="5">
        <v>26.2436326403067</v>
      </c>
      <c r="C69" s="15">
        <v>34.321032746484399</v>
      </c>
      <c r="D69" s="15">
        <v>42.897826198692897</v>
      </c>
      <c r="E69" s="6">
        <v>2776.0365979102398</v>
      </c>
      <c r="F69" s="7">
        <v>221.646700868994</v>
      </c>
    </row>
    <row r="70" spans="1:6" x14ac:dyDescent="0.45">
      <c r="A70" s="4" t="s">
        <v>40</v>
      </c>
      <c r="B70" s="5">
        <v>34.6001632887249</v>
      </c>
      <c r="C70" s="15">
        <v>38.116280170118401</v>
      </c>
      <c r="D70" s="15"/>
      <c r="E70" s="6">
        <v>1055.6180679418801</v>
      </c>
      <c r="F70" s="7">
        <v>52.809528489328798</v>
      </c>
    </row>
    <row r="71" spans="1:6" x14ac:dyDescent="0.45">
      <c r="A71" s="4" t="s">
        <v>40</v>
      </c>
      <c r="B71" s="5">
        <v>43.833524337535302</v>
      </c>
      <c r="C71" s="15">
        <v>38.376751629401703</v>
      </c>
      <c r="D71" s="15"/>
      <c r="E71" s="6">
        <v>904.21337587584696</v>
      </c>
      <c r="F71" s="7">
        <v>29.168307922654598</v>
      </c>
    </row>
    <row r="72" spans="1:6" x14ac:dyDescent="0.45">
      <c r="A72" s="4" t="s">
        <v>41</v>
      </c>
      <c r="B72" s="5">
        <v>22.5704778292253</v>
      </c>
      <c r="C72" s="15">
        <v>34.357597432180398</v>
      </c>
      <c r="D72" s="15"/>
      <c r="E72" s="6">
        <v>2082.52303405977</v>
      </c>
      <c r="F72" s="7">
        <v>164.61536279633</v>
      </c>
    </row>
    <row r="73" spans="1:6" x14ac:dyDescent="0.45">
      <c r="A73" s="4" t="s">
        <v>41</v>
      </c>
      <c r="B73" s="5">
        <v>22.597116271286399</v>
      </c>
      <c r="C73" s="15">
        <v>33.190824657813202</v>
      </c>
      <c r="D73" s="15">
        <v>35.100944222807001</v>
      </c>
      <c r="E73" s="6">
        <v>1904.02593536627</v>
      </c>
      <c r="F73" s="7">
        <v>1142.60950462554</v>
      </c>
    </row>
    <row r="74" spans="1:6" x14ac:dyDescent="0.45">
      <c r="A74" s="4" t="s">
        <v>42</v>
      </c>
      <c r="B74" s="5">
        <v>21.153089500518099</v>
      </c>
      <c r="C74" s="15">
        <v>30.749926661531301</v>
      </c>
      <c r="D74" s="15">
        <v>41.486140391851897</v>
      </c>
      <c r="E74" s="6">
        <v>2735.5747151708501</v>
      </c>
      <c r="F74" s="7">
        <v>214.55107130052801</v>
      </c>
    </row>
    <row r="75" spans="1:6" x14ac:dyDescent="0.45">
      <c r="A75" s="4" t="s">
        <v>42</v>
      </c>
      <c r="B75" s="5">
        <v>20.978773694749901</v>
      </c>
      <c r="C75" s="15">
        <v>30.075911363425099</v>
      </c>
      <c r="D75" s="15">
        <v>31.569479001235901</v>
      </c>
      <c r="E75" s="6">
        <v>2541.9032073170902</v>
      </c>
      <c r="F75" s="7">
        <v>1921.08334925959</v>
      </c>
    </row>
    <row r="76" spans="1:6" x14ac:dyDescent="0.45">
      <c r="A76" s="4" t="s">
        <v>43</v>
      </c>
      <c r="B76" s="5">
        <v>19.928042412199101</v>
      </c>
      <c r="C76" s="15">
        <v>30.040468774557102</v>
      </c>
      <c r="D76" s="15">
        <v>39.3780041334849</v>
      </c>
      <c r="E76" s="6">
        <v>3352.0057039514199</v>
      </c>
      <c r="F76" s="7">
        <v>260.59733514117801</v>
      </c>
    </row>
    <row r="77" spans="1:6" x14ac:dyDescent="0.45">
      <c r="A77" s="4" t="s">
        <v>43</v>
      </c>
      <c r="B77" s="5">
        <v>20.655949282774099</v>
      </c>
      <c r="C77" s="15">
        <v>31.222848359753701</v>
      </c>
      <c r="D77" s="15">
        <v>43.777678720611299</v>
      </c>
      <c r="E77" s="6">
        <v>2367.3317708990598</v>
      </c>
      <c r="F77" s="7">
        <v>182.37389288263199</v>
      </c>
    </row>
    <row r="78" spans="1:6" x14ac:dyDescent="0.45">
      <c r="A78" s="4" t="s">
        <v>44</v>
      </c>
      <c r="B78" s="5">
        <v>24.4260824592101</v>
      </c>
      <c r="C78" s="15">
        <v>33.386480184865597</v>
      </c>
      <c r="D78" s="15">
        <v>41.720729434136601</v>
      </c>
      <c r="E78" s="6">
        <v>2322.73897285571</v>
      </c>
      <c r="F78" s="7">
        <v>259.10884337527699</v>
      </c>
    </row>
    <row r="79" spans="1:6" x14ac:dyDescent="0.45">
      <c r="A79" s="4" t="s">
        <v>44</v>
      </c>
      <c r="B79" s="5">
        <v>24.267495861023502</v>
      </c>
      <c r="C79" s="15">
        <v>33.427941715448597</v>
      </c>
      <c r="D79" s="15"/>
      <c r="E79" s="6">
        <v>2144.5055235099398</v>
      </c>
      <c r="F79" s="7">
        <v>91.033240205989799</v>
      </c>
    </row>
    <row r="80" spans="1:6" x14ac:dyDescent="0.45">
      <c r="A80" s="4" t="s">
        <v>45</v>
      </c>
      <c r="B80" s="5">
        <v>18.729802048143501</v>
      </c>
      <c r="C80" s="15">
        <v>26.946298699435498</v>
      </c>
      <c r="D80" s="15">
        <v>41.960348663567103</v>
      </c>
      <c r="E80" s="6">
        <v>2312.2485000483598</v>
      </c>
      <c r="F80" s="7">
        <v>191.44651980101199</v>
      </c>
    </row>
    <row r="81" spans="1:6" x14ac:dyDescent="0.45">
      <c r="A81" s="4" t="s">
        <v>45</v>
      </c>
      <c r="B81" s="5">
        <v>20.014209418511101</v>
      </c>
      <c r="C81" s="15">
        <v>27.563833797197098</v>
      </c>
      <c r="D81" s="15"/>
      <c r="E81" s="6">
        <v>2126.22059591989</v>
      </c>
      <c r="F81" s="7">
        <v>171.75330089076499</v>
      </c>
    </row>
    <row r="82" spans="1:6" x14ac:dyDescent="0.45">
      <c r="A82" s="4" t="s">
        <v>46</v>
      </c>
      <c r="B82" s="5">
        <v>24.297479023374802</v>
      </c>
      <c r="C82" s="15">
        <v>34.253760657191101</v>
      </c>
      <c r="D82" s="15">
        <v>44.7025277932458</v>
      </c>
      <c r="E82" s="6">
        <v>2732.33338591541</v>
      </c>
      <c r="F82" s="7">
        <v>179.62948303275499</v>
      </c>
    </row>
    <row r="83" spans="1:6" x14ac:dyDescent="0.45">
      <c r="A83" s="4" t="s">
        <v>46</v>
      </c>
      <c r="B83" s="5">
        <v>24.932367806090099</v>
      </c>
      <c r="C83" s="15">
        <v>35.093030562571599</v>
      </c>
      <c r="D83" s="15"/>
      <c r="E83" s="6">
        <v>2363.4734906258</v>
      </c>
      <c r="F83" s="7">
        <v>87.732980585962594</v>
      </c>
    </row>
    <row r="84" spans="1:6" x14ac:dyDescent="0.45">
      <c r="A84" s="4" t="s">
        <v>47</v>
      </c>
      <c r="B84" s="5">
        <v>16.396858316696299</v>
      </c>
      <c r="C84" s="15">
        <v>28.466138486662601</v>
      </c>
      <c r="D84" s="15">
        <v>41.084236441312903</v>
      </c>
      <c r="E84" s="6">
        <v>2158.9296184186601</v>
      </c>
      <c r="F84" s="7">
        <v>198.771495956574</v>
      </c>
    </row>
    <row r="85" spans="1:6" x14ac:dyDescent="0.45">
      <c r="A85" s="4" t="s">
        <v>47</v>
      </c>
      <c r="B85" s="5">
        <v>16.900375814960999</v>
      </c>
      <c r="C85" s="15">
        <v>27.822416481246101</v>
      </c>
      <c r="D85" s="15"/>
      <c r="E85" s="6">
        <v>2306.7065380920599</v>
      </c>
      <c r="F85" s="7">
        <v>48.337300970300902</v>
      </c>
    </row>
    <row r="86" spans="1:6" x14ac:dyDescent="0.45">
      <c r="A86" s="4" t="s">
        <v>48</v>
      </c>
      <c r="B86" s="5">
        <v>26.5268649467655</v>
      </c>
      <c r="C86" s="15">
        <v>37.244912555375301</v>
      </c>
      <c r="D86" s="15"/>
      <c r="E86" s="6">
        <v>1476.1177538079</v>
      </c>
      <c r="F86" s="7">
        <v>67.319041526938193</v>
      </c>
    </row>
    <row r="87" spans="1:6" x14ac:dyDescent="0.45">
      <c r="A87" s="4" t="s">
        <v>48</v>
      </c>
      <c r="B87" s="5">
        <v>26.855060673226099</v>
      </c>
      <c r="C87" s="15">
        <v>37.8506792661574</v>
      </c>
      <c r="D87" s="15"/>
      <c r="E87" s="6">
        <v>1396.69678342509</v>
      </c>
      <c r="F87" s="7">
        <v>67.935992740166498</v>
      </c>
    </row>
    <row r="88" spans="1:6" x14ac:dyDescent="0.45">
      <c r="A88" s="4" t="s">
        <v>49</v>
      </c>
      <c r="B88" s="5">
        <v>21.401314913404502</v>
      </c>
      <c r="C88" s="15">
        <v>40.149730794214399</v>
      </c>
      <c r="D88" s="15">
        <v>31.368892175330501</v>
      </c>
      <c r="E88" s="6">
        <v>291.18647661334802</v>
      </c>
      <c r="F88" s="7">
        <v>2621.02950266465</v>
      </c>
    </row>
    <row r="89" spans="1:6" x14ac:dyDescent="0.45">
      <c r="A89" s="4" t="s">
        <v>49</v>
      </c>
      <c r="B89" s="5">
        <v>18.759902942921599</v>
      </c>
      <c r="C89" s="15">
        <v>40.223216267454703</v>
      </c>
      <c r="D89" s="15">
        <v>31.237435433740899</v>
      </c>
      <c r="E89" s="6">
        <v>284.027809170414</v>
      </c>
      <c r="F89" s="7">
        <v>2447.5932167616502</v>
      </c>
    </row>
    <row r="90" spans="1:6" x14ac:dyDescent="0.45">
      <c r="A90" s="4" t="s">
        <v>50</v>
      </c>
      <c r="B90" s="5">
        <v>26.8830792559325</v>
      </c>
      <c r="C90" s="15">
        <v>36.829855922969003</v>
      </c>
      <c r="D90" s="15">
        <v>31.377765259259299</v>
      </c>
      <c r="E90" s="6">
        <v>327.82696836811198</v>
      </c>
      <c r="F90" s="7">
        <v>1764.6894962004501</v>
      </c>
    </row>
    <row r="91" spans="1:6" x14ac:dyDescent="0.45">
      <c r="A91" s="4" t="s">
        <v>50</v>
      </c>
      <c r="B91" s="5">
        <v>25.4372787396189</v>
      </c>
      <c r="C91" s="15">
        <v>37.2353258013421</v>
      </c>
      <c r="D91" s="15">
        <v>32.282520849050997</v>
      </c>
      <c r="E91" s="6">
        <v>387.75230081458898</v>
      </c>
      <c r="F91" s="7">
        <v>2153.0622239811801</v>
      </c>
    </row>
    <row r="92" spans="1:6" x14ac:dyDescent="0.45">
      <c r="A92" s="4" t="s">
        <v>51</v>
      </c>
      <c r="B92" s="5">
        <v>26.772215063753499</v>
      </c>
      <c r="C92" s="15">
        <v>44.0880722967282</v>
      </c>
      <c r="D92" s="15">
        <v>33.070308135075003</v>
      </c>
      <c r="E92" s="6">
        <v>128.662521979498</v>
      </c>
      <c r="F92" s="7">
        <v>1265.21101598785</v>
      </c>
    </row>
    <row r="93" spans="1:6" x14ac:dyDescent="0.45">
      <c r="A93" s="4" t="s">
        <v>51</v>
      </c>
      <c r="B93" s="5">
        <v>27.220593495546002</v>
      </c>
      <c r="C93" s="15">
        <v>42.444864163822899</v>
      </c>
      <c r="D93" s="15">
        <v>33.073812591115903</v>
      </c>
      <c r="E93" s="6">
        <v>150.200413125323</v>
      </c>
      <c r="F93" s="7">
        <v>1448.91409211521</v>
      </c>
    </row>
    <row r="94" spans="1:6" x14ac:dyDescent="0.45">
      <c r="A94" s="4" t="s">
        <v>52</v>
      </c>
      <c r="B94" s="5">
        <v>29.507970334684401</v>
      </c>
      <c r="C94" s="15">
        <v>38.386209320491702</v>
      </c>
      <c r="D94" s="15"/>
      <c r="E94" s="6">
        <v>355.32017643133901</v>
      </c>
      <c r="F94" s="7">
        <v>6.5025065661197896</v>
      </c>
    </row>
    <row r="95" spans="1:6" x14ac:dyDescent="0.45">
      <c r="A95" s="4" t="s">
        <v>52</v>
      </c>
      <c r="B95" s="5">
        <v>29.833266409299998</v>
      </c>
      <c r="C95" s="15">
        <v>38.290409134032998</v>
      </c>
      <c r="D95" s="15">
        <v>44.283728905477901</v>
      </c>
      <c r="E95" s="6">
        <v>404.96727163047302</v>
      </c>
      <c r="F95" s="7">
        <v>161.14721018480401</v>
      </c>
    </row>
    <row r="96" spans="1:6" x14ac:dyDescent="0.45">
      <c r="A96" s="4" t="s">
        <v>53</v>
      </c>
      <c r="B96" s="5">
        <v>21.559863519598601</v>
      </c>
      <c r="C96" s="15">
        <v>28.5360077130752</v>
      </c>
      <c r="D96" s="15">
        <v>40.0261148118934</v>
      </c>
      <c r="E96" s="6">
        <v>2365.5314661504099</v>
      </c>
      <c r="F96" s="7">
        <v>200.078933948062</v>
      </c>
    </row>
    <row r="97" spans="1:6" x14ac:dyDescent="0.45">
      <c r="A97" s="4" t="s">
        <v>53</v>
      </c>
      <c r="B97" s="5">
        <v>20.898863956881002</v>
      </c>
      <c r="C97" s="15">
        <v>30.015845507927999</v>
      </c>
      <c r="D97" s="15">
        <v>38.6534519293279</v>
      </c>
      <c r="E97" s="6">
        <v>3430.6758166786799</v>
      </c>
      <c r="F97" s="7">
        <v>274.36348265710598</v>
      </c>
    </row>
    <row r="98" spans="1:6" x14ac:dyDescent="0.45">
      <c r="A98" s="4" t="s">
        <v>54</v>
      </c>
      <c r="B98" s="5">
        <v>23.734079853301601</v>
      </c>
      <c r="C98" s="15">
        <v>29.684750050096</v>
      </c>
      <c r="D98" s="15">
        <v>38.803558260941202</v>
      </c>
      <c r="E98" s="6">
        <v>3418.1004069482001</v>
      </c>
      <c r="F98" s="7">
        <v>223.442793824413</v>
      </c>
    </row>
    <row r="99" spans="1:6" x14ac:dyDescent="0.45">
      <c r="A99" s="4" t="s">
        <v>54</v>
      </c>
      <c r="B99" s="5">
        <v>23.925490084601499</v>
      </c>
      <c r="C99" s="15">
        <v>29.684106629468701</v>
      </c>
      <c r="D99" s="15">
        <v>37.815532684271098</v>
      </c>
      <c r="E99" s="6">
        <v>3100.5479803415101</v>
      </c>
      <c r="F99" s="7">
        <v>319.72631318591198</v>
      </c>
    </row>
    <row r="100" spans="1:6" x14ac:dyDescent="0.45">
      <c r="A100" s="4" t="s">
        <v>55</v>
      </c>
      <c r="B100" s="5">
        <v>16.2136334810737</v>
      </c>
      <c r="C100" s="15">
        <v>27.912364841135901</v>
      </c>
      <c r="D100" s="15">
        <v>21.491376514273099</v>
      </c>
      <c r="E100" s="6">
        <v>504.25498172089402</v>
      </c>
      <c r="F100" s="7">
        <v>2546.0501721678802</v>
      </c>
    </row>
    <row r="101" spans="1:6" x14ac:dyDescent="0.45">
      <c r="A101" s="4" t="s">
        <v>55</v>
      </c>
      <c r="B101" s="5">
        <v>17.491017674880901</v>
      </c>
      <c r="C101" s="15">
        <v>27.530252758836099</v>
      </c>
      <c r="D101" s="15">
        <v>21.5322960268537</v>
      </c>
      <c r="E101" s="6">
        <v>559.42638548959098</v>
      </c>
      <c r="F101" s="7">
        <v>2696.1763705476301</v>
      </c>
    </row>
    <row r="102" spans="1:6" x14ac:dyDescent="0.45">
      <c r="A102" s="4" t="s">
        <v>56</v>
      </c>
      <c r="B102" s="5">
        <v>29.1239029984052</v>
      </c>
      <c r="C102" s="15">
        <v>39.986169467065402</v>
      </c>
      <c r="D102" s="15">
        <v>35.0621498676486</v>
      </c>
      <c r="E102" s="6">
        <v>313.01046272716502</v>
      </c>
      <c r="F102" s="7">
        <v>2027.9448619437401</v>
      </c>
    </row>
    <row r="103" spans="1:6" x14ac:dyDescent="0.45">
      <c r="A103" s="4" t="s">
        <v>56</v>
      </c>
      <c r="B103" s="5">
        <v>28.167651784226599</v>
      </c>
      <c r="C103" s="15">
        <v>39.751428581541198</v>
      </c>
      <c r="D103" s="15">
        <v>34.830502167580903</v>
      </c>
      <c r="E103" s="6">
        <v>283.608509505977</v>
      </c>
      <c r="F103" s="7">
        <v>2158.0010850097501</v>
      </c>
    </row>
    <row r="104" spans="1:6" x14ac:dyDescent="0.45">
      <c r="A104" s="4" t="s">
        <v>57</v>
      </c>
      <c r="B104" s="5">
        <v>18.1749008751307</v>
      </c>
      <c r="C104" s="15">
        <v>24.1694822243416</v>
      </c>
      <c r="D104" s="15">
        <v>33.6330119124856</v>
      </c>
      <c r="E104" s="6">
        <v>3604.85389837394</v>
      </c>
      <c r="F104" s="7">
        <v>277.80936972859502</v>
      </c>
    </row>
    <row r="105" spans="1:6" x14ac:dyDescent="0.45">
      <c r="A105" s="4" t="s">
        <v>57</v>
      </c>
      <c r="B105" s="5">
        <v>17.1281692393251</v>
      </c>
      <c r="C105" s="15">
        <v>24.158245339196501</v>
      </c>
      <c r="D105" s="15">
        <v>33.228825477033702</v>
      </c>
      <c r="E105" s="6">
        <v>3442.1419849522199</v>
      </c>
      <c r="F105" s="7">
        <v>292.13778519225201</v>
      </c>
    </row>
    <row r="106" spans="1:6" x14ac:dyDescent="0.45">
      <c r="A106" s="4" t="s">
        <v>58</v>
      </c>
      <c r="B106" s="5">
        <v>26.496914779722399</v>
      </c>
      <c r="C106" s="15">
        <v>26.737402378932199</v>
      </c>
      <c r="D106" s="15">
        <v>36.2501175071056</v>
      </c>
      <c r="E106" s="6">
        <v>3657.1817364241201</v>
      </c>
      <c r="F106" s="7">
        <v>250.29703169266699</v>
      </c>
    </row>
    <row r="107" spans="1:6" x14ac:dyDescent="0.45">
      <c r="A107" s="4" t="s">
        <v>58</v>
      </c>
      <c r="B107" s="5">
        <v>26.764160102233198</v>
      </c>
      <c r="C107" s="15">
        <v>26.816217448393001</v>
      </c>
      <c r="D107" s="15">
        <v>34.977142300682402</v>
      </c>
      <c r="E107" s="6">
        <v>3496.20478990829</v>
      </c>
      <c r="F107" s="7">
        <v>260.56578772534101</v>
      </c>
    </row>
    <row r="108" spans="1:6" x14ac:dyDescent="0.45">
      <c r="A108" s="4" t="s">
        <v>59</v>
      </c>
      <c r="B108" s="5">
        <v>21.390464362741898</v>
      </c>
      <c r="C108" s="15">
        <v>28.918623859691799</v>
      </c>
      <c r="D108" s="15">
        <v>36.557900902399098</v>
      </c>
      <c r="E108" s="6">
        <v>3311.6435160943802</v>
      </c>
      <c r="F108" s="7">
        <v>304.61763903904802</v>
      </c>
    </row>
    <row r="109" spans="1:6" x14ac:dyDescent="0.45">
      <c r="A109" s="4" t="s">
        <v>59</v>
      </c>
      <c r="B109" s="5">
        <v>21.692722912491799</v>
      </c>
      <c r="C109" s="15">
        <v>28.6176851677195</v>
      </c>
      <c r="D109" s="15">
        <v>36.930334602428204</v>
      </c>
      <c r="E109" s="6">
        <v>3095.7105376896502</v>
      </c>
      <c r="F109" s="7">
        <v>260.00107744268001</v>
      </c>
    </row>
    <row r="110" spans="1:6" x14ac:dyDescent="0.45">
      <c r="A110" s="4" t="s">
        <v>60</v>
      </c>
      <c r="B110" s="5">
        <v>18.369605737622599</v>
      </c>
      <c r="C110" s="15">
        <v>24.275319889293399</v>
      </c>
      <c r="D110" s="15">
        <v>32.745836047447703</v>
      </c>
      <c r="E110" s="6">
        <v>3277.8387978721398</v>
      </c>
      <c r="F110" s="7">
        <v>298.96562237264499</v>
      </c>
    </row>
    <row r="111" spans="1:6" x14ac:dyDescent="0.45">
      <c r="A111" s="4" t="s">
        <v>60</v>
      </c>
      <c r="B111" s="5">
        <v>18.677258150385398</v>
      </c>
      <c r="C111" s="15">
        <v>24.2745410891491</v>
      </c>
      <c r="D111" s="15">
        <v>32.6841649907891</v>
      </c>
      <c r="E111" s="6">
        <v>3941.4838055976202</v>
      </c>
      <c r="F111" s="7">
        <v>329.49936961663798</v>
      </c>
    </row>
    <row r="112" spans="1:6" x14ac:dyDescent="0.45">
      <c r="A112" s="4" t="s">
        <v>61</v>
      </c>
      <c r="B112" s="5">
        <v>16.919554191469899</v>
      </c>
      <c r="C112" s="15">
        <v>27.3859430037101</v>
      </c>
      <c r="D112" s="15">
        <v>21.682991937411099</v>
      </c>
      <c r="E112" s="6">
        <v>586.44872339826702</v>
      </c>
      <c r="F112" s="7">
        <v>2412.68923980004</v>
      </c>
    </row>
    <row r="113" spans="1:6" x14ac:dyDescent="0.45">
      <c r="A113" s="4" t="s">
        <v>61</v>
      </c>
      <c r="B113" s="5">
        <v>17.138962175711999</v>
      </c>
      <c r="C113" s="15">
        <v>27.4622961641373</v>
      </c>
      <c r="D113" s="15">
        <v>21.738192944023901</v>
      </c>
      <c r="E113" s="6">
        <v>558.21802069919704</v>
      </c>
      <c r="F113" s="7">
        <v>2349.9801677909199</v>
      </c>
    </row>
    <row r="114" spans="1:6" x14ac:dyDescent="0.45">
      <c r="A114" s="4" t="s">
        <v>62</v>
      </c>
      <c r="B114" s="5">
        <v>24.499725052975801</v>
      </c>
      <c r="C114" s="15">
        <v>32.820278379735797</v>
      </c>
      <c r="D114" s="15">
        <v>27.387095492058801</v>
      </c>
      <c r="E114" s="6">
        <v>615.592170940595</v>
      </c>
      <c r="F114" s="7">
        <v>2507.73621123264</v>
      </c>
    </row>
    <row r="115" spans="1:6" x14ac:dyDescent="0.45">
      <c r="A115" s="4" t="s">
        <v>62</v>
      </c>
      <c r="B115" s="5">
        <v>23.912571155378199</v>
      </c>
      <c r="C115" s="15">
        <v>33.2870357621347</v>
      </c>
      <c r="D115" s="15">
        <v>27.603161249776999</v>
      </c>
      <c r="E115" s="6">
        <v>528.95306343764696</v>
      </c>
      <c r="F115" s="7">
        <v>2341.9855652689998</v>
      </c>
    </row>
    <row r="116" spans="1:6" x14ac:dyDescent="0.45">
      <c r="A116" s="4" t="s">
        <v>63</v>
      </c>
      <c r="B116" s="5">
        <v>19.792342082371299</v>
      </c>
      <c r="C116" s="15">
        <v>23.245466835202301</v>
      </c>
      <c r="D116" s="15">
        <v>31.586053492320499</v>
      </c>
      <c r="E116" s="6">
        <v>3214.2631368446901</v>
      </c>
      <c r="F116" s="7">
        <v>322.86554734652498</v>
      </c>
    </row>
    <row r="117" spans="1:6" x14ac:dyDescent="0.45">
      <c r="A117" s="4" t="s">
        <v>63</v>
      </c>
      <c r="B117" s="5">
        <v>17.8765508943283</v>
      </c>
      <c r="C117" s="15">
        <v>23.393369416381599</v>
      </c>
      <c r="D117" s="15">
        <v>32.497144441711903</v>
      </c>
      <c r="E117" s="6">
        <v>3163.8749252692501</v>
      </c>
      <c r="F117" s="7">
        <v>288.50208469930698</v>
      </c>
    </row>
    <row r="118" spans="1:6" x14ac:dyDescent="0.45">
      <c r="A118" s="4" t="s">
        <v>64</v>
      </c>
      <c r="B118" s="5">
        <v>23.387468318591299</v>
      </c>
      <c r="C118" s="15">
        <v>34.859204058623597</v>
      </c>
      <c r="D118" s="15">
        <v>30.053012572784599</v>
      </c>
      <c r="E118" s="6">
        <v>557.55798740810803</v>
      </c>
      <c r="F118" s="7">
        <v>2517.7530908564399</v>
      </c>
    </row>
    <row r="119" spans="1:6" x14ac:dyDescent="0.45">
      <c r="A119" s="4" t="s">
        <v>64</v>
      </c>
      <c r="B119" s="5">
        <v>23.104805844434001</v>
      </c>
      <c r="C119" s="15">
        <v>36.019135923821501</v>
      </c>
      <c r="D119" s="15">
        <v>30.346992108214</v>
      </c>
      <c r="E119" s="6">
        <v>447.54493457359598</v>
      </c>
      <c r="F119" s="7">
        <v>2326.0974642760698</v>
      </c>
    </row>
    <row r="120" spans="1:6" x14ac:dyDescent="0.45">
      <c r="A120" s="4" t="s">
        <v>65</v>
      </c>
      <c r="B120" s="5">
        <v>24.2545987188455</v>
      </c>
      <c r="C120" s="15">
        <v>36.262591605784301</v>
      </c>
      <c r="D120" s="15">
        <v>31.631527568605499</v>
      </c>
      <c r="E120" s="6">
        <v>458.61844290332402</v>
      </c>
      <c r="F120" s="7">
        <v>2264.0560270169999</v>
      </c>
    </row>
    <row r="121" spans="1:6" x14ac:dyDescent="0.45">
      <c r="A121" s="4" t="s">
        <v>65</v>
      </c>
      <c r="B121" s="5">
        <v>24.093020848246301</v>
      </c>
      <c r="C121" s="15">
        <v>36.841807343264001</v>
      </c>
      <c r="D121" s="15">
        <v>31.733760192220998</v>
      </c>
      <c r="E121" s="6">
        <v>427.12136323070899</v>
      </c>
      <c r="F121" s="7">
        <v>2173.4338918962299</v>
      </c>
    </row>
    <row r="122" spans="1:6" x14ac:dyDescent="0.45">
      <c r="A122" s="4" t="s">
        <v>66</v>
      </c>
      <c r="B122" s="5">
        <v>24.247174635537998</v>
      </c>
      <c r="C122" s="15">
        <v>34.2629527536645</v>
      </c>
      <c r="D122" s="15">
        <v>29.388020669878699</v>
      </c>
      <c r="E122" s="6">
        <v>529.15941108124798</v>
      </c>
      <c r="F122" s="7">
        <v>2351.5734982538702</v>
      </c>
    </row>
    <row r="123" spans="1:6" x14ac:dyDescent="0.45">
      <c r="A123" s="4" t="s">
        <v>66</v>
      </c>
      <c r="B123" s="5">
        <v>25.090636872795699</v>
      </c>
      <c r="C123" s="15">
        <v>34.717620856038202</v>
      </c>
      <c r="D123" s="15">
        <v>29.758548823440499</v>
      </c>
      <c r="E123" s="6">
        <v>455.43684618063401</v>
      </c>
      <c r="F123" s="7">
        <v>2084.2090860510102</v>
      </c>
    </row>
    <row r="124" spans="1:6" x14ac:dyDescent="0.45">
      <c r="A124" s="4" t="s">
        <v>67</v>
      </c>
      <c r="B124" s="5">
        <v>27.0279792811966</v>
      </c>
      <c r="C124" s="15">
        <v>32.647474027258198</v>
      </c>
      <c r="D124" s="15">
        <v>41.519716380344597</v>
      </c>
      <c r="E124" s="6">
        <v>2463.0829632681498</v>
      </c>
      <c r="F124" s="7">
        <v>189.65698706598599</v>
      </c>
    </row>
    <row r="125" spans="1:6" x14ac:dyDescent="0.45">
      <c r="A125" s="4" t="s">
        <v>67</v>
      </c>
      <c r="B125" s="5">
        <v>25.775022711372301</v>
      </c>
      <c r="C125" s="15">
        <v>32.4989939226068</v>
      </c>
      <c r="D125" s="15">
        <v>38.222401638019598</v>
      </c>
      <c r="E125" s="6">
        <v>2445.5871602127399</v>
      </c>
      <c r="F125" s="7">
        <v>608.24250769453704</v>
      </c>
    </row>
    <row r="126" spans="1:6" x14ac:dyDescent="0.45">
      <c r="A126" s="4" t="s">
        <v>68</v>
      </c>
      <c r="B126" s="5">
        <v>26.007173340649501</v>
      </c>
      <c r="C126" s="15">
        <v>31.9379591635604</v>
      </c>
      <c r="D126" s="15">
        <v>40.378137373420302</v>
      </c>
      <c r="E126" s="6">
        <v>2641.0535390774899</v>
      </c>
      <c r="F126" s="7">
        <v>243.99544016660201</v>
      </c>
    </row>
    <row r="127" spans="1:6" x14ac:dyDescent="0.45">
      <c r="A127" s="4" t="s">
        <v>68</v>
      </c>
      <c r="B127" s="5">
        <v>25.420900744998601</v>
      </c>
      <c r="C127" s="15">
        <v>31.648002897474999</v>
      </c>
      <c r="D127" s="15">
        <v>39.618985323865701</v>
      </c>
      <c r="E127" s="6">
        <v>2839.8850314588999</v>
      </c>
      <c r="F127" s="7">
        <v>330.078152054123</v>
      </c>
    </row>
    <row r="128" spans="1:6" x14ac:dyDescent="0.45">
      <c r="A128" s="4" t="s">
        <v>69</v>
      </c>
      <c r="B128" s="5">
        <v>20.5446732268597</v>
      </c>
      <c r="C128" s="15">
        <v>26.168818450139199</v>
      </c>
      <c r="D128" s="15">
        <v>35.339599189466199</v>
      </c>
      <c r="E128" s="6">
        <v>3485.93672413385</v>
      </c>
      <c r="F128" s="7">
        <v>260.09201971010901</v>
      </c>
    </row>
    <row r="129" spans="1:6" x14ac:dyDescent="0.45">
      <c r="A129" s="4" t="s">
        <v>69</v>
      </c>
      <c r="B129" s="5">
        <v>19.658401816718001</v>
      </c>
      <c r="C129" s="15">
        <v>26.195528173173599</v>
      </c>
      <c r="D129" s="15">
        <v>35.185690197101003</v>
      </c>
      <c r="E129" s="6">
        <v>3345.1533941335201</v>
      </c>
      <c r="F129" s="7">
        <v>264.49270684685098</v>
      </c>
    </row>
    <row r="130" spans="1:6" x14ac:dyDescent="0.45">
      <c r="A130" s="4" t="s">
        <v>70</v>
      </c>
      <c r="B130" s="5">
        <v>26.417032813331002</v>
      </c>
      <c r="C130" s="15">
        <v>37.790341148752802</v>
      </c>
      <c r="D130" s="15">
        <v>31.750024298799701</v>
      </c>
      <c r="E130" s="6">
        <v>336.24921189854899</v>
      </c>
      <c r="F130" s="7">
        <v>2315.1984849539199</v>
      </c>
    </row>
    <row r="131" spans="1:6" x14ac:dyDescent="0.45">
      <c r="A131" s="4" t="s">
        <v>70</v>
      </c>
      <c r="B131" s="5">
        <v>26.250638981964801</v>
      </c>
      <c r="C131" s="15">
        <v>37.850646540615699</v>
      </c>
      <c r="D131" s="15">
        <v>31.921050167964001</v>
      </c>
      <c r="E131" s="6">
        <v>334.56898076529399</v>
      </c>
      <c r="F131" s="7">
        <v>2370.1659569961698</v>
      </c>
    </row>
    <row r="132" spans="1:6" x14ac:dyDescent="0.45">
      <c r="A132" s="4" t="s">
        <v>71</v>
      </c>
      <c r="B132" s="5">
        <v>27.1259536820573</v>
      </c>
      <c r="C132" s="15">
        <v>38.717716028059897</v>
      </c>
      <c r="D132" s="15">
        <v>33.916011799976602</v>
      </c>
      <c r="E132" s="6">
        <v>335.34496716630002</v>
      </c>
      <c r="F132" s="7">
        <v>2150.7064947604599</v>
      </c>
    </row>
    <row r="133" spans="1:6" x14ac:dyDescent="0.45">
      <c r="A133" s="4" t="s">
        <v>71</v>
      </c>
      <c r="B133" s="5">
        <v>28.339328243245198</v>
      </c>
      <c r="C133" s="15">
        <v>38.699250512193501</v>
      </c>
      <c r="D133" s="15">
        <v>33.890710151705001</v>
      </c>
      <c r="E133" s="6">
        <v>339.45506463209603</v>
      </c>
      <c r="F133" s="7">
        <v>2149.9722318869999</v>
      </c>
    </row>
    <row r="134" spans="1:6" x14ac:dyDescent="0.45">
      <c r="A134" s="4" t="s">
        <v>72</v>
      </c>
      <c r="B134" s="5">
        <v>23.835516526728298</v>
      </c>
      <c r="C134" s="15">
        <v>29.9351009845421</v>
      </c>
      <c r="D134" s="15">
        <v>39.072851073605698</v>
      </c>
      <c r="E134" s="6">
        <v>2786.2533448484801</v>
      </c>
      <c r="F134" s="7">
        <v>219.34309215298001</v>
      </c>
    </row>
    <row r="135" spans="1:6" x14ac:dyDescent="0.45">
      <c r="A135" s="4" t="s">
        <v>72</v>
      </c>
      <c r="B135" s="5">
        <v>24.064266634971201</v>
      </c>
      <c r="C135" s="15">
        <v>29.9237334063105</v>
      </c>
      <c r="D135" s="15">
        <v>38.8683598493975</v>
      </c>
      <c r="E135" s="6">
        <v>3253.8894552332399</v>
      </c>
      <c r="F135" s="7">
        <v>241.24938659678099</v>
      </c>
    </row>
    <row r="136" spans="1:6" x14ac:dyDescent="0.45">
      <c r="A136" s="4" t="s">
        <v>73</v>
      </c>
      <c r="B136" s="5">
        <v>23.6141115287475</v>
      </c>
      <c r="C136" s="15">
        <v>34.555432448344497</v>
      </c>
      <c r="D136" s="15">
        <v>30.099534926037801</v>
      </c>
      <c r="E136" s="6">
        <v>562.58091563366997</v>
      </c>
      <c r="F136" s="7">
        <v>2480.3969999003102</v>
      </c>
    </row>
    <row r="137" spans="1:6" x14ac:dyDescent="0.45">
      <c r="A137" s="4" t="s">
        <v>73</v>
      </c>
      <c r="B137" s="5">
        <v>23.553087268938299</v>
      </c>
      <c r="C137" s="15">
        <v>32.563099677403301</v>
      </c>
      <c r="D137" s="15">
        <v>26.820850010262301</v>
      </c>
      <c r="E137" s="6">
        <v>425.56600329896901</v>
      </c>
      <c r="F137" s="7">
        <v>1907.2581519810401</v>
      </c>
    </row>
    <row r="138" spans="1:6" x14ac:dyDescent="0.45">
      <c r="A138" s="4" t="s">
        <v>74</v>
      </c>
      <c r="B138" s="5">
        <v>30.003103756224402</v>
      </c>
      <c r="C138" s="15">
        <v>40.821218687444599</v>
      </c>
      <c r="D138" s="15">
        <v>36.166864372274901</v>
      </c>
      <c r="E138" s="6">
        <v>250.305575311789</v>
      </c>
      <c r="F138" s="7">
        <v>1608.5661495786101</v>
      </c>
    </row>
    <row r="139" spans="1:6" x14ac:dyDescent="0.45">
      <c r="A139" s="4" t="s">
        <v>74</v>
      </c>
      <c r="B139" s="5">
        <v>28.444415595736299</v>
      </c>
      <c r="C139" s="15">
        <v>40.067016181463003</v>
      </c>
      <c r="D139" s="15">
        <v>34.9620638671772</v>
      </c>
      <c r="E139" s="6">
        <v>220.916343525294</v>
      </c>
      <c r="F139" s="7">
        <v>1485.68025866684</v>
      </c>
    </row>
    <row r="140" spans="1:6" x14ac:dyDescent="0.45">
      <c r="A140" s="4" t="s">
        <v>75</v>
      </c>
      <c r="B140" s="5">
        <v>20.555971626824199</v>
      </c>
      <c r="C140" s="15">
        <v>31.467857348067401</v>
      </c>
      <c r="D140" s="15">
        <v>26.1112038482303</v>
      </c>
      <c r="E140" s="6">
        <v>566.79044664969297</v>
      </c>
      <c r="F140" s="7">
        <v>2413.3145004412199</v>
      </c>
    </row>
    <row r="141" spans="1:6" x14ac:dyDescent="0.45">
      <c r="A141" s="4" t="s">
        <v>75</v>
      </c>
      <c r="B141" s="5">
        <v>20.519724334242401</v>
      </c>
      <c r="C141" s="15">
        <v>32.056262149970003</v>
      </c>
      <c r="D141" s="15">
        <v>26.071018571856499</v>
      </c>
      <c r="E141" s="6">
        <v>547.82820040356103</v>
      </c>
      <c r="F141" s="7">
        <v>2541.7703775759201</v>
      </c>
    </row>
    <row r="142" spans="1:6" x14ac:dyDescent="0.45">
      <c r="A142" s="4" t="s">
        <v>76</v>
      </c>
      <c r="B142" s="5">
        <v>25.034874935874299</v>
      </c>
      <c r="C142" s="15">
        <v>28.687269090529998</v>
      </c>
      <c r="D142" s="15">
        <v>38.028526384981603</v>
      </c>
      <c r="E142" s="6">
        <v>3147.5567956508198</v>
      </c>
      <c r="F142" s="7">
        <v>244.01104328843999</v>
      </c>
    </row>
    <row r="143" spans="1:6" x14ac:dyDescent="0.45">
      <c r="A143" s="4" t="s">
        <v>76</v>
      </c>
      <c r="B143" s="5">
        <v>22.933536431611699</v>
      </c>
      <c r="C143" s="15">
        <v>28.774459618435401</v>
      </c>
      <c r="D143" s="15">
        <v>37.812180212085501</v>
      </c>
      <c r="E143" s="6">
        <v>2899.3892771117498</v>
      </c>
      <c r="F143" s="7">
        <v>243.41263272439701</v>
      </c>
    </row>
    <row r="144" spans="1:6" x14ac:dyDescent="0.45">
      <c r="A144" s="4" t="s">
        <v>77</v>
      </c>
      <c r="B144" s="5">
        <v>22.287099391486201</v>
      </c>
      <c r="C144" s="15">
        <v>33.469124932224702</v>
      </c>
      <c r="D144" s="15">
        <v>27.6317941247333</v>
      </c>
      <c r="E144" s="6">
        <v>431.07993105548098</v>
      </c>
      <c r="F144" s="7">
        <v>2337.8043298647999</v>
      </c>
    </row>
    <row r="145" spans="1:6" x14ac:dyDescent="0.45">
      <c r="A145" s="4" t="s">
        <v>77</v>
      </c>
      <c r="B145" s="5">
        <v>21.763322556917501</v>
      </c>
      <c r="C145" s="15">
        <v>32.372793980378702</v>
      </c>
      <c r="D145" s="15">
        <v>26.8851882503449</v>
      </c>
      <c r="E145" s="6">
        <v>535.58890123126696</v>
      </c>
      <c r="F145" s="7">
        <v>2536.8270366521401</v>
      </c>
    </row>
    <row r="146" spans="1:6" x14ac:dyDescent="0.45">
      <c r="A146" s="4" t="s">
        <v>78</v>
      </c>
      <c r="B146" s="5">
        <v>24.0807362119956</v>
      </c>
      <c r="C146" s="15">
        <v>34.739380167514703</v>
      </c>
      <c r="D146" s="15"/>
      <c r="E146" s="6">
        <v>570.08429859400803</v>
      </c>
      <c r="F146" s="7">
        <v>29.628147214416</v>
      </c>
    </row>
    <row r="147" spans="1:6" x14ac:dyDescent="0.45">
      <c r="A147" s="4" t="s">
        <v>78</v>
      </c>
      <c r="B147" s="5">
        <v>23.305426657821801</v>
      </c>
      <c r="C147" s="15">
        <v>35.025124813069297</v>
      </c>
      <c r="D147" s="15"/>
      <c r="E147" s="6">
        <v>603.13651721387805</v>
      </c>
      <c r="F147" s="7">
        <v>61.468638440229398</v>
      </c>
    </row>
    <row r="148" spans="1:6" x14ac:dyDescent="0.45">
      <c r="A148" s="4" t="s">
        <v>79</v>
      </c>
      <c r="B148" s="5">
        <v>23.068263928177299</v>
      </c>
      <c r="C148" s="15">
        <v>33.585518711710499</v>
      </c>
      <c r="D148" s="15">
        <v>28.210900401031999</v>
      </c>
      <c r="E148" s="6">
        <v>560.693153371569</v>
      </c>
      <c r="F148" s="7">
        <v>2619.9044257791902</v>
      </c>
    </row>
    <row r="149" spans="1:6" x14ac:dyDescent="0.45">
      <c r="A149" s="4" t="s">
        <v>79</v>
      </c>
      <c r="B149" s="5">
        <v>23.334005386994001</v>
      </c>
      <c r="C149" s="15">
        <v>33.303736902145801</v>
      </c>
      <c r="D149" s="15">
        <v>28.079867064243999</v>
      </c>
      <c r="E149" s="6">
        <v>574.53692959458203</v>
      </c>
      <c r="F149" s="7">
        <v>2658.3014055039698</v>
      </c>
    </row>
    <row r="150" spans="1:6" x14ac:dyDescent="0.45">
      <c r="A150" s="4" t="s">
        <v>80</v>
      </c>
      <c r="B150" s="5">
        <v>29.8592139613984</v>
      </c>
      <c r="C150" s="15">
        <v>36.672165356644697</v>
      </c>
      <c r="D150" s="15">
        <v>30.311913645783001</v>
      </c>
      <c r="E150" s="6">
        <v>329.58733687019497</v>
      </c>
      <c r="F150" s="7">
        <v>2235.8981739128299</v>
      </c>
    </row>
    <row r="151" spans="1:6" x14ac:dyDescent="0.45">
      <c r="A151" s="4" t="s">
        <v>80</v>
      </c>
      <c r="B151" s="5">
        <v>27.244715516157498</v>
      </c>
      <c r="C151" s="15">
        <v>36.610804764001998</v>
      </c>
      <c r="D151" s="15">
        <v>30.382230887115401</v>
      </c>
      <c r="E151" s="6">
        <v>347.68695841708001</v>
      </c>
      <c r="F151" s="7">
        <v>2261.9933768921601</v>
      </c>
    </row>
    <row r="152" spans="1:6" x14ac:dyDescent="0.45">
      <c r="A152" s="4" t="s">
        <v>81</v>
      </c>
      <c r="B152" s="5">
        <v>25.999849821945801</v>
      </c>
      <c r="C152" s="15">
        <v>30.466763366551799</v>
      </c>
      <c r="D152" s="15">
        <v>39.214308262713303</v>
      </c>
      <c r="E152" s="6">
        <v>2957.5174469697799</v>
      </c>
      <c r="F152" s="7">
        <v>217.053842967294</v>
      </c>
    </row>
    <row r="153" spans="1:6" x14ac:dyDescent="0.45">
      <c r="A153" s="4" t="s">
        <v>81</v>
      </c>
      <c r="B153" s="5">
        <v>26.830269873228598</v>
      </c>
      <c r="C153" s="15">
        <v>30.338257986629898</v>
      </c>
      <c r="D153" s="15">
        <v>38.946963765500001</v>
      </c>
      <c r="E153" s="6">
        <v>2973.6937973160998</v>
      </c>
      <c r="F153" s="7">
        <v>242.779392979357</v>
      </c>
    </row>
    <row r="154" spans="1:6" x14ac:dyDescent="0.45">
      <c r="A154" s="4" t="s">
        <v>82</v>
      </c>
      <c r="B154" s="5">
        <v>23.161055234189199</v>
      </c>
      <c r="C154" s="15">
        <v>40.408212710952</v>
      </c>
      <c r="D154" s="15">
        <v>35.9946306843812</v>
      </c>
      <c r="E154" s="6">
        <v>282.72872134626402</v>
      </c>
      <c r="F154" s="7">
        <v>1707.59130036133</v>
      </c>
    </row>
    <row r="155" spans="1:6" x14ac:dyDescent="0.45">
      <c r="A155" s="4" t="s">
        <v>82</v>
      </c>
      <c r="B155" s="5">
        <v>22.7541303152728</v>
      </c>
      <c r="C155" s="15">
        <v>39.963233760628697</v>
      </c>
      <c r="D155" s="15">
        <v>35.617226846539097</v>
      </c>
      <c r="E155" s="6">
        <v>332.40411737878497</v>
      </c>
      <c r="F155" s="7">
        <v>1830.8382404834999</v>
      </c>
    </row>
    <row r="156" spans="1:6" x14ac:dyDescent="0.45">
      <c r="A156" s="4" t="s">
        <v>83</v>
      </c>
      <c r="B156" s="5">
        <v>27.500432911717802</v>
      </c>
      <c r="C156" s="15">
        <v>38.480219810860298</v>
      </c>
      <c r="D156" s="15">
        <v>33.859200927483599</v>
      </c>
      <c r="E156" s="6">
        <v>374.06140058390201</v>
      </c>
      <c r="F156" s="7">
        <v>2142.61903954745</v>
      </c>
    </row>
    <row r="157" spans="1:6" x14ac:dyDescent="0.45">
      <c r="A157" s="4" t="s">
        <v>83</v>
      </c>
      <c r="B157" s="5">
        <v>25.735528904257698</v>
      </c>
      <c r="C157" s="15">
        <v>39.359866369229998</v>
      </c>
      <c r="D157" s="15">
        <v>34.619121118048099</v>
      </c>
      <c r="E157" s="6">
        <v>324.50147926858301</v>
      </c>
      <c r="F157" s="7">
        <v>1930.6893483471599</v>
      </c>
    </row>
    <row r="158" spans="1:6" x14ac:dyDescent="0.45">
      <c r="A158" s="4" t="s">
        <v>84</v>
      </c>
      <c r="B158" s="5">
        <v>19.128879728179701</v>
      </c>
      <c r="C158" s="15">
        <v>24.767200037697499</v>
      </c>
      <c r="D158" s="15">
        <v>33.526529691751399</v>
      </c>
      <c r="E158" s="6">
        <v>3434.4147311523002</v>
      </c>
      <c r="F158" s="7">
        <v>314.74155553504801</v>
      </c>
    </row>
    <row r="159" spans="1:6" x14ac:dyDescent="0.45">
      <c r="A159" s="4" t="s">
        <v>84</v>
      </c>
      <c r="B159" s="5">
        <v>18.643084980762801</v>
      </c>
      <c r="C159" s="15">
        <v>24.875643624716499</v>
      </c>
      <c r="D159" s="15">
        <v>33.360297228141</v>
      </c>
      <c r="E159" s="6">
        <v>3756.8427151769902</v>
      </c>
      <c r="F159" s="7">
        <v>343.78633462143603</v>
      </c>
    </row>
    <row r="160" spans="1:6" x14ac:dyDescent="0.45">
      <c r="A160" s="4" t="s">
        <v>85</v>
      </c>
      <c r="B160" s="5">
        <v>27.920261476371401</v>
      </c>
      <c r="C160" s="15">
        <v>37.162066107393002</v>
      </c>
      <c r="D160" s="15">
        <v>31.728785442865</v>
      </c>
      <c r="E160" s="6">
        <v>410.06377632226298</v>
      </c>
      <c r="F160" s="7">
        <v>2396.4900557054202</v>
      </c>
    </row>
    <row r="161" spans="1:6" x14ac:dyDescent="0.45">
      <c r="A161" s="4" t="s">
        <v>85</v>
      </c>
      <c r="B161" s="5">
        <v>27.060683231283001</v>
      </c>
      <c r="C161" s="15">
        <v>37.4766224928428</v>
      </c>
      <c r="D161" s="15">
        <v>31.8356588969752</v>
      </c>
      <c r="E161" s="6">
        <v>393.62580792028803</v>
      </c>
      <c r="F161" s="7">
        <v>2259.3418212452102</v>
      </c>
    </row>
    <row r="162" spans="1:6" x14ac:dyDescent="0.45">
      <c r="A162" s="4" t="s">
        <v>86</v>
      </c>
      <c r="B162" s="5">
        <v>16.1916525136911</v>
      </c>
      <c r="C162" s="15">
        <v>28.472944882638998</v>
      </c>
      <c r="D162" s="15">
        <v>22.5610899362282</v>
      </c>
      <c r="E162" s="6">
        <v>585.95220552191199</v>
      </c>
      <c r="F162" s="7">
        <v>2580.5191195618399</v>
      </c>
    </row>
    <row r="163" spans="1:6" x14ac:dyDescent="0.45">
      <c r="A163" s="4" t="s">
        <v>86</v>
      </c>
      <c r="B163" s="5">
        <v>15.561252165590099</v>
      </c>
      <c r="C163" s="15">
        <v>28.3806196071274</v>
      </c>
      <c r="D163" s="15">
        <v>22.5791159044906</v>
      </c>
      <c r="E163" s="6">
        <v>661.64295662540098</v>
      </c>
      <c r="F163" s="7">
        <v>2716.0145966198702</v>
      </c>
    </row>
    <row r="164" spans="1:6" x14ac:dyDescent="0.45">
      <c r="A164" s="4" t="s">
        <v>87</v>
      </c>
      <c r="B164" s="5">
        <v>27.067145621391699</v>
      </c>
      <c r="C164" s="15">
        <v>38.030072629391903</v>
      </c>
      <c r="D164" s="15">
        <v>33.414699092502097</v>
      </c>
      <c r="E164" s="6">
        <v>398.99907847139298</v>
      </c>
      <c r="F164" s="7">
        <v>2264.8684388278298</v>
      </c>
    </row>
    <row r="165" spans="1:6" x14ac:dyDescent="0.45">
      <c r="A165" s="4" t="s">
        <v>87</v>
      </c>
      <c r="B165" s="5">
        <v>27.137251236869201</v>
      </c>
      <c r="C165" s="15">
        <v>36.536011899320499</v>
      </c>
      <c r="D165" s="15">
        <v>31.978377239395002</v>
      </c>
      <c r="E165" s="6">
        <v>436.75095836465999</v>
      </c>
      <c r="F165" s="7">
        <v>2351.8503542512799</v>
      </c>
    </row>
    <row r="166" spans="1:6" x14ac:dyDescent="0.45">
      <c r="A166" s="4" t="s">
        <v>88</v>
      </c>
      <c r="B166" s="5">
        <v>29.148455648265099</v>
      </c>
      <c r="C166" s="15">
        <v>35.581815261969901</v>
      </c>
      <c r="D166" s="15">
        <v>30.1463125854279</v>
      </c>
      <c r="E166" s="6">
        <v>495.15405983610299</v>
      </c>
      <c r="F166" s="7">
        <v>2443.2427654661801</v>
      </c>
    </row>
    <row r="167" spans="1:6" x14ac:dyDescent="0.45">
      <c r="A167" s="4" t="s">
        <v>88</v>
      </c>
      <c r="B167" s="5">
        <v>27.168026848364601</v>
      </c>
      <c r="C167" s="15">
        <v>35.316302288608298</v>
      </c>
      <c r="D167" s="15">
        <v>30.135163309127801</v>
      </c>
      <c r="E167" s="6">
        <v>488.51540287380601</v>
      </c>
      <c r="F167" s="7">
        <v>2497.4236947115801</v>
      </c>
    </row>
    <row r="168" spans="1:6" x14ac:dyDescent="0.45">
      <c r="A168" s="4" t="s">
        <v>89</v>
      </c>
      <c r="B168" s="5">
        <v>27.631667088037201</v>
      </c>
      <c r="C168" s="15">
        <v>44.141200578546098</v>
      </c>
      <c r="D168" s="15">
        <v>38.916502922756898</v>
      </c>
      <c r="E168" s="6">
        <v>139.80725858135</v>
      </c>
      <c r="F168" s="7">
        <v>1347.7752015616099</v>
      </c>
    </row>
    <row r="169" spans="1:6" x14ac:dyDescent="0.45">
      <c r="A169" s="4" t="s">
        <v>89</v>
      </c>
      <c r="B169" s="5">
        <v>27.4879256113812</v>
      </c>
      <c r="C169" s="15">
        <v>43.835480389181299</v>
      </c>
      <c r="D169" s="15">
        <v>39.101708911866801</v>
      </c>
      <c r="E169" s="6">
        <v>151.74077750835801</v>
      </c>
      <c r="F169" s="7">
        <v>1352.11424085778</v>
      </c>
    </row>
    <row r="170" spans="1:6" x14ac:dyDescent="0.45">
      <c r="A170" s="4" t="s">
        <v>90</v>
      </c>
      <c r="B170" s="5">
        <v>27.278848231704099</v>
      </c>
      <c r="C170" s="15">
        <v>37.502769747626601</v>
      </c>
      <c r="D170" s="15">
        <v>32.085609337623801</v>
      </c>
      <c r="E170" s="6">
        <v>412.45904524892399</v>
      </c>
      <c r="F170" s="7">
        <v>2235.5831453236201</v>
      </c>
    </row>
    <row r="171" spans="1:6" x14ac:dyDescent="0.45">
      <c r="A171" s="4" t="s">
        <v>90</v>
      </c>
      <c r="B171" s="5">
        <v>28.302908322927301</v>
      </c>
      <c r="C171" s="15">
        <v>36.358424419396002</v>
      </c>
      <c r="D171" s="15">
        <v>31.116770598754201</v>
      </c>
      <c r="E171" s="6">
        <v>462.74649889956299</v>
      </c>
      <c r="F171" s="7">
        <v>2168.7426311747499</v>
      </c>
    </row>
    <row r="172" spans="1:6" x14ac:dyDescent="0.45">
      <c r="A172" s="4" t="s">
        <v>91</v>
      </c>
      <c r="B172" s="5">
        <v>25.5603033892524</v>
      </c>
      <c r="C172" s="15">
        <v>28.309580265527899</v>
      </c>
      <c r="D172" s="15">
        <v>36.315444358688097</v>
      </c>
      <c r="E172" s="6">
        <v>3301.5651655607799</v>
      </c>
      <c r="F172" s="7">
        <v>369.38972464495203</v>
      </c>
    </row>
    <row r="173" spans="1:6" x14ac:dyDescent="0.45">
      <c r="A173" s="4" t="s">
        <v>91</v>
      </c>
      <c r="B173" s="5">
        <v>25.3241142256296</v>
      </c>
      <c r="C173" s="15">
        <v>28.264863727169601</v>
      </c>
      <c r="D173" s="15">
        <v>36.276366421489001</v>
      </c>
      <c r="E173" s="6">
        <v>3392.1153248308701</v>
      </c>
      <c r="F173" s="7">
        <v>285.98495613557998</v>
      </c>
    </row>
    <row r="174" spans="1:6" x14ac:dyDescent="0.45">
      <c r="A174" s="4" t="s">
        <v>92</v>
      </c>
      <c r="B174" s="5">
        <v>26.692244900496501</v>
      </c>
      <c r="C174" s="15">
        <v>28.158916490902801</v>
      </c>
      <c r="D174" s="15">
        <v>36.158399869478004</v>
      </c>
      <c r="E174" s="6">
        <v>3410.5468561603898</v>
      </c>
      <c r="F174" s="7">
        <v>341.78755240454302</v>
      </c>
    </row>
    <row r="175" spans="1:6" x14ac:dyDescent="0.45">
      <c r="A175" s="4" t="s">
        <v>92</v>
      </c>
      <c r="B175" s="5">
        <v>25.5775828879671</v>
      </c>
      <c r="C175" s="15">
        <v>32.158314635626297</v>
      </c>
      <c r="D175" s="15">
        <v>39.6298027621228</v>
      </c>
      <c r="E175" s="6">
        <v>2092.3209230810699</v>
      </c>
      <c r="F175" s="7">
        <v>376.82094949473202</v>
      </c>
    </row>
    <row r="176" spans="1:6" x14ac:dyDescent="0.45">
      <c r="A176" s="4" t="s">
        <v>93</v>
      </c>
      <c r="B176" s="5">
        <v>26.133998441706002</v>
      </c>
      <c r="C176" s="15">
        <v>33.428265501927697</v>
      </c>
      <c r="D176" s="15">
        <v>42.712600434627099</v>
      </c>
      <c r="E176" s="6">
        <v>2232.4540944871301</v>
      </c>
      <c r="F176" s="7">
        <v>177.71255526722399</v>
      </c>
    </row>
    <row r="177" spans="1:6" x14ac:dyDescent="0.45">
      <c r="A177" s="4" t="s">
        <v>93</v>
      </c>
      <c r="B177" s="5">
        <v>26.760476662748701</v>
      </c>
      <c r="C177" s="15">
        <v>34.916005116282399</v>
      </c>
      <c r="D177" s="15">
        <v>40.824546126950999</v>
      </c>
      <c r="E177" s="6">
        <v>1445.1515383077999</v>
      </c>
      <c r="F177" s="7">
        <v>342.00021948547902</v>
      </c>
    </row>
    <row r="178" spans="1:6" x14ac:dyDescent="0.45">
      <c r="A178" s="4" t="s">
        <v>94</v>
      </c>
      <c r="B178" s="5">
        <v>22.520660864570999</v>
      </c>
      <c r="C178" s="15">
        <v>30.432727256617401</v>
      </c>
      <c r="D178" s="15"/>
      <c r="E178" s="6">
        <v>2020.30989362182</v>
      </c>
      <c r="F178" s="7">
        <v>50.680286635037199</v>
      </c>
    </row>
    <row r="179" spans="1:6" x14ac:dyDescent="0.45">
      <c r="A179" s="4" t="s">
        <v>94</v>
      </c>
      <c r="B179" s="5">
        <v>23.026788375586701</v>
      </c>
      <c r="C179" s="15">
        <v>30.689499530947799</v>
      </c>
      <c r="D179" s="15"/>
      <c r="E179" s="6">
        <v>1820.6048722814901</v>
      </c>
      <c r="F179" s="7">
        <v>45.110480820488597</v>
      </c>
    </row>
    <row r="180" spans="1:6" x14ac:dyDescent="0.45">
      <c r="A180" s="4" t="s">
        <v>95</v>
      </c>
      <c r="B180" s="5">
        <v>16.973468366883299</v>
      </c>
      <c r="C180" s="15">
        <v>31.866096804177499</v>
      </c>
      <c r="D180" s="15">
        <v>24.780133097262802</v>
      </c>
      <c r="E180" s="6">
        <v>358.45835709698002</v>
      </c>
      <c r="F180" s="7">
        <v>2431.30473930687</v>
      </c>
    </row>
    <row r="181" spans="1:6" x14ac:dyDescent="0.45">
      <c r="A181" s="4" t="s">
        <v>95</v>
      </c>
      <c r="B181" s="5">
        <v>17.468997643414301</v>
      </c>
      <c r="C181" s="15">
        <v>30.572766263437</v>
      </c>
      <c r="D181" s="15">
        <v>24.403139493035699</v>
      </c>
      <c r="E181" s="6">
        <v>391.77187153054501</v>
      </c>
      <c r="F181" s="7">
        <v>2358.2251830745699</v>
      </c>
    </row>
    <row r="182" spans="1:6" x14ac:dyDescent="0.45">
      <c r="A182" s="4" t="s">
        <v>96</v>
      </c>
      <c r="B182" s="5">
        <v>24.453200282611501</v>
      </c>
      <c r="C182" s="15">
        <v>37.315971389357799</v>
      </c>
      <c r="D182" s="15">
        <v>31.131615140951101</v>
      </c>
      <c r="E182" s="6">
        <v>313.59439686221299</v>
      </c>
      <c r="F182" s="7">
        <v>2421.6965651526002</v>
      </c>
    </row>
    <row r="183" spans="1:6" x14ac:dyDescent="0.45">
      <c r="A183" s="4" t="s">
        <v>96</v>
      </c>
      <c r="B183" s="5">
        <v>24.348361085356</v>
      </c>
      <c r="C183" s="15">
        <v>37.417858598935297</v>
      </c>
      <c r="D183" s="15">
        <v>31.170330204815201</v>
      </c>
      <c r="E183" s="6">
        <v>322.332223135942</v>
      </c>
      <c r="F183" s="7">
        <v>2271.3883269765902</v>
      </c>
    </row>
    <row r="184" spans="1:6" x14ac:dyDescent="0.45">
      <c r="A184" s="4" t="s">
        <v>97</v>
      </c>
      <c r="B184" s="5">
        <v>28.1684325043725</v>
      </c>
      <c r="C184" s="15">
        <v>41.652288760380799</v>
      </c>
      <c r="D184" s="15">
        <v>34.763011330943399</v>
      </c>
      <c r="E184" s="6">
        <v>216.47347762427</v>
      </c>
      <c r="F184" s="7">
        <v>2003.5840510502101</v>
      </c>
    </row>
    <row r="185" spans="1:6" x14ac:dyDescent="0.45">
      <c r="A185" s="4" t="s">
        <v>97</v>
      </c>
      <c r="B185" s="5">
        <v>27.6733547776353</v>
      </c>
      <c r="C185" s="15">
        <v>42.6659455923661</v>
      </c>
      <c r="D185" s="15">
        <v>34.5552506145047</v>
      </c>
      <c r="E185" s="6">
        <v>161.33111866455999</v>
      </c>
      <c r="F185" s="7">
        <v>1760.5995352719699</v>
      </c>
    </row>
    <row r="186" spans="1:6" x14ac:dyDescent="0.45">
      <c r="A186" s="4" t="s">
        <v>98</v>
      </c>
      <c r="B186" s="5">
        <v>17.6726295176808</v>
      </c>
      <c r="C186" s="15">
        <v>31.280266864241302</v>
      </c>
      <c r="D186" s="15">
        <v>25.134990389242802</v>
      </c>
      <c r="E186" s="6">
        <v>401.29407700334599</v>
      </c>
      <c r="F186" s="7">
        <v>2492.4721189647298</v>
      </c>
    </row>
    <row r="187" spans="1:6" x14ac:dyDescent="0.45">
      <c r="A187" s="4" t="s">
        <v>98</v>
      </c>
      <c r="B187" s="5">
        <v>18.789990394816201</v>
      </c>
      <c r="C187" s="15">
        <v>31.480662465165899</v>
      </c>
      <c r="D187" s="15">
        <v>25.0870769698994</v>
      </c>
      <c r="E187" s="6">
        <v>379.92139096110901</v>
      </c>
      <c r="F187" s="7">
        <v>2558.20080891201</v>
      </c>
    </row>
    <row r="188" spans="1:6" x14ac:dyDescent="0.45">
      <c r="A188" s="4" t="s">
        <v>99</v>
      </c>
      <c r="B188" s="5">
        <v>21.060231297074498</v>
      </c>
      <c r="C188" s="15">
        <v>38.425806985730802</v>
      </c>
      <c r="D188" s="15">
        <v>31.920461522117801</v>
      </c>
      <c r="E188" s="6">
        <v>295.76308968532902</v>
      </c>
      <c r="F188" s="7">
        <v>2158.5671199465501</v>
      </c>
    </row>
    <row r="189" spans="1:6" x14ac:dyDescent="0.45">
      <c r="A189" s="4" t="s">
        <v>99</v>
      </c>
      <c r="B189" s="5">
        <v>24.012753853316902</v>
      </c>
      <c r="C189" s="15">
        <v>36.864132651163999</v>
      </c>
      <c r="D189" s="15">
        <v>30.218842888160999</v>
      </c>
      <c r="E189" s="6">
        <v>342.59910561343202</v>
      </c>
      <c r="F189" s="7">
        <v>2275.7063694921599</v>
      </c>
    </row>
    <row r="190" spans="1:6" x14ac:dyDescent="0.45">
      <c r="A190" s="4" t="s">
        <v>100</v>
      </c>
      <c r="B190" s="5">
        <v>22.3635733331433</v>
      </c>
      <c r="C190" s="15">
        <v>30.418015339950799</v>
      </c>
      <c r="D190" s="15"/>
      <c r="E190" s="6">
        <v>2419.2026577987399</v>
      </c>
      <c r="F190" s="7">
        <v>63.174565252412798</v>
      </c>
    </row>
    <row r="191" spans="1:6" x14ac:dyDescent="0.45">
      <c r="A191" s="4" t="s">
        <v>100</v>
      </c>
      <c r="B191" s="5">
        <v>22.502013610773002</v>
      </c>
      <c r="C191" s="15">
        <v>30.1641473322222</v>
      </c>
      <c r="D191" s="15">
        <v>43.248066973643702</v>
      </c>
      <c r="E191" s="6">
        <v>2674.68559690646</v>
      </c>
      <c r="F191" s="7">
        <v>133.568821268346</v>
      </c>
    </row>
    <row r="192" spans="1:6" x14ac:dyDescent="0.45">
      <c r="A192" s="4" t="s">
        <v>101</v>
      </c>
      <c r="B192" s="5">
        <v>25.183735369251998</v>
      </c>
      <c r="C192" s="15">
        <v>32.767728118477599</v>
      </c>
      <c r="D192" s="15"/>
      <c r="E192" s="6">
        <v>1870.4545381905</v>
      </c>
      <c r="F192" s="7">
        <v>50.832018371208001</v>
      </c>
    </row>
    <row r="193" spans="1:6" x14ac:dyDescent="0.45">
      <c r="A193" s="4" t="s">
        <v>101</v>
      </c>
      <c r="B193" s="5">
        <v>26.0720077526898</v>
      </c>
      <c r="C193" s="15">
        <v>29.857888205550701</v>
      </c>
      <c r="D193" s="15"/>
      <c r="E193" s="6">
        <v>2508.9762410905901</v>
      </c>
      <c r="F193" s="7">
        <v>60.8203932589931</v>
      </c>
    </row>
    <row r="194" spans="1:6" x14ac:dyDescent="0.45">
      <c r="A194" s="4" t="s">
        <v>102</v>
      </c>
      <c r="B194" s="5">
        <v>19.181346757658702</v>
      </c>
      <c r="C194" s="15">
        <v>31.636485465722501</v>
      </c>
      <c r="D194" s="15">
        <v>24.691925548979</v>
      </c>
      <c r="E194" s="6">
        <v>361.45475801407702</v>
      </c>
      <c r="F194" s="7">
        <v>2406.6359974314</v>
      </c>
    </row>
    <row r="195" spans="1:6" x14ac:dyDescent="0.45">
      <c r="A195" s="4" t="s">
        <v>102</v>
      </c>
      <c r="B195" s="5">
        <v>17.372042783585201</v>
      </c>
      <c r="C195" s="15">
        <v>30.800745617840899</v>
      </c>
      <c r="D195" s="15">
        <v>24.447242515356599</v>
      </c>
      <c r="E195" s="6">
        <v>393.666728628192</v>
      </c>
      <c r="F195" s="7">
        <v>2454.8261923783998</v>
      </c>
    </row>
    <row r="196" spans="1:6" x14ac:dyDescent="0.45">
      <c r="A196" s="4" t="s">
        <v>103</v>
      </c>
      <c r="B196" s="5"/>
      <c r="C196" s="15"/>
      <c r="D196" s="15"/>
      <c r="E196" s="6">
        <v>-12.7918080052627</v>
      </c>
      <c r="F196" s="7">
        <v>-1.35236467461891</v>
      </c>
    </row>
    <row r="197" spans="1:6" x14ac:dyDescent="0.45">
      <c r="A197" s="4" t="s">
        <v>103</v>
      </c>
      <c r="B197" s="5"/>
      <c r="C197" s="15">
        <v>12.3262960119862</v>
      </c>
      <c r="D197" s="15"/>
      <c r="E197" s="6">
        <v>209.33598223102501</v>
      </c>
      <c r="F197" s="7">
        <v>3.1661356676395398</v>
      </c>
    </row>
    <row r="198" spans="1:6" x14ac:dyDescent="0.45">
      <c r="A198" s="4" t="s">
        <v>104</v>
      </c>
      <c r="B198" s="5">
        <v>11.8785138222618</v>
      </c>
      <c r="C198" s="15">
        <v>21.671458790811698</v>
      </c>
      <c r="D198" s="15">
        <v>31.9999053704109</v>
      </c>
      <c r="E198" s="6">
        <v>1637.1033940581899</v>
      </c>
      <c r="F198" s="7">
        <v>186.082512799216</v>
      </c>
    </row>
    <row r="199" spans="1:6" x14ac:dyDescent="0.45">
      <c r="A199" s="4" t="s">
        <v>104</v>
      </c>
      <c r="B199" s="5">
        <v>13.2112028506321</v>
      </c>
      <c r="C199" s="15">
        <v>20.049043608121099</v>
      </c>
      <c r="D199" s="15">
        <v>28.512709098936099</v>
      </c>
      <c r="E199" s="6">
        <v>2245.1515095321402</v>
      </c>
      <c r="F199" s="7">
        <v>243.350616233708</v>
      </c>
    </row>
    <row r="200" spans="1:6" x14ac:dyDescent="0.45">
      <c r="A200" s="4" t="s">
        <v>105</v>
      </c>
      <c r="B200" s="5">
        <v>21.732483854325601</v>
      </c>
      <c r="C200" s="15">
        <v>30.596835520159299</v>
      </c>
      <c r="D200" s="15">
        <v>35.362927145169202</v>
      </c>
      <c r="E200" s="6">
        <v>2326.0723413476699</v>
      </c>
      <c r="F200" s="7">
        <v>258.489798927305</v>
      </c>
    </row>
    <row r="201" spans="1:6" x14ac:dyDescent="0.45">
      <c r="A201" s="4" t="s">
        <v>105</v>
      </c>
      <c r="B201" s="5">
        <v>22.548202984617198</v>
      </c>
      <c r="C201" s="15">
        <v>29.114243227103799</v>
      </c>
      <c r="D201" s="15">
        <v>35.693158778936102</v>
      </c>
      <c r="E201" s="6">
        <v>2857.95511438843</v>
      </c>
      <c r="F201" s="7">
        <v>254.472206426421</v>
      </c>
    </row>
    <row r="202" spans="1:6" x14ac:dyDescent="0.45">
      <c r="A202" s="4" t="s">
        <v>106</v>
      </c>
      <c r="B202" s="5">
        <v>21.043911246703701</v>
      </c>
      <c r="C202" s="15">
        <v>29.107470229900802</v>
      </c>
      <c r="D202" s="15">
        <v>40.096911413572201</v>
      </c>
      <c r="E202" s="6">
        <v>2848.0752990303299</v>
      </c>
      <c r="F202" s="7">
        <v>151.75917123926899</v>
      </c>
    </row>
    <row r="203" spans="1:6" x14ac:dyDescent="0.45">
      <c r="A203" s="4" t="s">
        <v>106</v>
      </c>
      <c r="B203" s="5">
        <v>19.5685479628468</v>
      </c>
      <c r="C203" s="15">
        <v>28.9068356786264</v>
      </c>
      <c r="D203" s="15">
        <v>40.037387308538698</v>
      </c>
      <c r="E203" s="6">
        <v>2991.9212706841699</v>
      </c>
      <c r="F203" s="7">
        <v>159.19583540174199</v>
      </c>
    </row>
    <row r="204" spans="1:6" x14ac:dyDescent="0.45">
      <c r="A204" s="4" t="s">
        <v>107</v>
      </c>
      <c r="B204" s="5">
        <v>17.7530563524187</v>
      </c>
      <c r="C204" s="15">
        <v>24.671869915540199</v>
      </c>
      <c r="D204" s="15">
        <v>32.713307683550902</v>
      </c>
      <c r="E204" s="6">
        <v>2479.0483737363902</v>
      </c>
      <c r="F204" s="7">
        <v>247.47568689402999</v>
      </c>
    </row>
    <row r="205" spans="1:6" x14ac:dyDescent="0.45">
      <c r="A205" s="4" t="s">
        <v>107</v>
      </c>
      <c r="B205" s="5">
        <v>17.916742923402602</v>
      </c>
      <c r="C205" s="15">
        <v>24.1024567598961</v>
      </c>
      <c r="D205" s="15">
        <v>32.627242931213701</v>
      </c>
      <c r="E205" s="6">
        <v>2644.13168650834</v>
      </c>
      <c r="F205" s="7">
        <v>225.29768266587399</v>
      </c>
    </row>
    <row r="206" spans="1:6" x14ac:dyDescent="0.45">
      <c r="A206" s="4" t="s">
        <v>108</v>
      </c>
      <c r="B206" s="5">
        <v>19.1373916005594</v>
      </c>
      <c r="C206" s="15">
        <v>27.188297010140001</v>
      </c>
      <c r="D206" s="15">
        <v>34.395715918123699</v>
      </c>
      <c r="E206" s="6">
        <v>2639.4084674524802</v>
      </c>
      <c r="F206" s="7">
        <v>223.25825020526699</v>
      </c>
    </row>
    <row r="207" spans="1:6" x14ac:dyDescent="0.45">
      <c r="A207" s="4" t="s">
        <v>108</v>
      </c>
      <c r="B207" s="5">
        <v>19.333444033177202</v>
      </c>
      <c r="C207" s="15">
        <v>27.1607512952517</v>
      </c>
      <c r="D207" s="15">
        <v>35.683639955420503</v>
      </c>
      <c r="E207" s="6">
        <v>2873.3515787148799</v>
      </c>
      <c r="F207" s="7">
        <v>207.95397221650001</v>
      </c>
    </row>
    <row r="208" spans="1:6" x14ac:dyDescent="0.45">
      <c r="A208" s="4" t="s">
        <v>109</v>
      </c>
      <c r="B208" s="5"/>
      <c r="C208" s="15">
        <v>37.799399700262398</v>
      </c>
      <c r="D208" s="15"/>
      <c r="E208" s="6">
        <v>1530.01575913324</v>
      </c>
      <c r="F208" s="7">
        <v>76.124130798915303</v>
      </c>
    </row>
    <row r="209" spans="1:6" x14ac:dyDescent="0.45">
      <c r="A209" s="4" t="s">
        <v>109</v>
      </c>
      <c r="B209" s="5">
        <v>32.0332936443804</v>
      </c>
      <c r="C209" s="15">
        <v>38.011813160531901</v>
      </c>
      <c r="D209" s="15"/>
      <c r="E209" s="6">
        <v>1417.08284308931</v>
      </c>
      <c r="F209" s="7">
        <v>64.049089645014604</v>
      </c>
    </row>
    <row r="210" spans="1:6" x14ac:dyDescent="0.45">
      <c r="A210" s="4" t="s">
        <v>110</v>
      </c>
      <c r="B210" s="5">
        <v>17.644288847859801</v>
      </c>
      <c r="C210" s="15">
        <v>24.850554446048399</v>
      </c>
      <c r="D210" s="15">
        <v>34.204272143252901</v>
      </c>
      <c r="E210" s="6">
        <v>3261.96918049654</v>
      </c>
      <c r="F210" s="7">
        <v>229.87289998010101</v>
      </c>
    </row>
    <row r="211" spans="1:6" x14ac:dyDescent="0.45">
      <c r="A211" s="4" t="s">
        <v>110</v>
      </c>
      <c r="B211" s="5">
        <v>17.638505873794799</v>
      </c>
      <c r="C211" s="15">
        <v>25.047152991484499</v>
      </c>
      <c r="D211" s="15">
        <v>34.587938470382802</v>
      </c>
      <c r="E211" s="6">
        <v>2919.7187391597299</v>
      </c>
      <c r="F211" s="7">
        <v>204.95987636628601</v>
      </c>
    </row>
    <row r="212" spans="1:6" x14ac:dyDescent="0.45">
      <c r="A212" s="4" t="s">
        <v>111</v>
      </c>
      <c r="B212" s="5">
        <v>22.392307191514099</v>
      </c>
      <c r="C212" s="15">
        <v>28.577693159539599</v>
      </c>
      <c r="D212" s="15">
        <v>40.1249385874968</v>
      </c>
      <c r="E212" s="6">
        <v>2965.43202976968</v>
      </c>
      <c r="F212" s="7">
        <v>159.112651905441</v>
      </c>
    </row>
    <row r="213" spans="1:6" x14ac:dyDescent="0.45">
      <c r="A213" s="4" t="s">
        <v>111</v>
      </c>
      <c r="B213" s="5">
        <v>21.437434973632701</v>
      </c>
      <c r="C213" s="15">
        <v>28.727856232541399</v>
      </c>
      <c r="D213" s="15">
        <v>39.935061421632398</v>
      </c>
      <c r="E213" s="6">
        <v>3103.2127552206798</v>
      </c>
      <c r="F213" s="7">
        <v>165.08686465011701</v>
      </c>
    </row>
    <row r="214" spans="1:6" x14ac:dyDescent="0.45">
      <c r="A214" s="4" t="s">
        <v>112</v>
      </c>
      <c r="B214" s="5">
        <v>11.4087331981587</v>
      </c>
      <c r="C214" s="15">
        <v>18.764673334429698</v>
      </c>
      <c r="D214" s="15"/>
      <c r="E214" s="6">
        <v>1351.5837855026</v>
      </c>
      <c r="F214" s="7">
        <v>-14.4632522775746</v>
      </c>
    </row>
    <row r="215" spans="1:6" x14ac:dyDescent="0.45">
      <c r="A215" s="4" t="s">
        <v>112</v>
      </c>
      <c r="B215" s="5">
        <v>11.045207587615</v>
      </c>
      <c r="C215" s="15">
        <v>19.658577644690801</v>
      </c>
      <c r="D215" s="15"/>
      <c r="E215" s="6">
        <v>1157.8327412512899</v>
      </c>
      <c r="F215" s="7">
        <v>-9.4766629631176293</v>
      </c>
    </row>
    <row r="216" spans="1:6" x14ac:dyDescent="0.45">
      <c r="A216" s="4" t="s">
        <v>113</v>
      </c>
      <c r="B216" s="5">
        <v>15.9778638465386</v>
      </c>
      <c r="C216" s="15">
        <v>22.871155363571098</v>
      </c>
      <c r="D216" s="15">
        <v>39.084336281347703</v>
      </c>
      <c r="E216" s="6">
        <v>2018.94059526813</v>
      </c>
      <c r="F216" s="7">
        <v>128.62132943997199</v>
      </c>
    </row>
    <row r="217" spans="1:6" x14ac:dyDescent="0.45">
      <c r="A217" s="4" t="s">
        <v>113</v>
      </c>
      <c r="B217" s="5">
        <v>14.4958064638276</v>
      </c>
      <c r="C217" s="15">
        <v>21.116568944514899</v>
      </c>
      <c r="D217" s="15">
        <v>30.482342844397699</v>
      </c>
      <c r="E217" s="6">
        <v>3186.9806283225598</v>
      </c>
      <c r="F217" s="7">
        <v>208.79594329624399</v>
      </c>
    </row>
    <row r="218" spans="1:6" x14ac:dyDescent="0.45">
      <c r="A218" s="4" t="s">
        <v>114</v>
      </c>
      <c r="B218" s="5">
        <v>17.021725676079001</v>
      </c>
      <c r="C218" s="15">
        <v>22.879310058131999</v>
      </c>
      <c r="D218" s="15">
        <v>34.624227716738403</v>
      </c>
      <c r="E218" s="6">
        <v>2519.5827292816298</v>
      </c>
      <c r="F218" s="7">
        <v>163.70176834524699</v>
      </c>
    </row>
    <row r="219" spans="1:6" x14ac:dyDescent="0.45">
      <c r="A219" s="4" t="s">
        <v>114</v>
      </c>
      <c r="B219" s="5">
        <v>16.7811208411607</v>
      </c>
      <c r="C219" s="15">
        <v>22.366600871119399</v>
      </c>
      <c r="D219" s="15">
        <v>31.485487052718401</v>
      </c>
      <c r="E219" s="6">
        <v>3254.6835776764001</v>
      </c>
      <c r="F219" s="7">
        <v>233.78135420835599</v>
      </c>
    </row>
    <row r="220" spans="1:6" x14ac:dyDescent="0.45">
      <c r="A220" s="4" t="s">
        <v>115</v>
      </c>
      <c r="B220" s="5">
        <v>16.036686894353299</v>
      </c>
      <c r="C220" s="15">
        <v>22.114862223594098</v>
      </c>
      <c r="D220" s="15">
        <v>31.9870718194936</v>
      </c>
      <c r="E220" s="6">
        <v>1878.8425837425</v>
      </c>
      <c r="F220" s="7">
        <v>186.25498930818401</v>
      </c>
    </row>
    <row r="221" spans="1:6" x14ac:dyDescent="0.45">
      <c r="A221" s="4" t="s">
        <v>115</v>
      </c>
      <c r="B221" s="5">
        <v>17.460296942762401</v>
      </c>
      <c r="C221" s="15">
        <v>21.255150733791002</v>
      </c>
      <c r="D221" s="15">
        <v>30.209591338908702</v>
      </c>
      <c r="E221" s="6">
        <v>2668.5515785500602</v>
      </c>
      <c r="F221" s="7">
        <v>239.39475780299199</v>
      </c>
    </row>
    <row r="222" spans="1:6" x14ac:dyDescent="0.45">
      <c r="A222" s="4" t="s">
        <v>116</v>
      </c>
      <c r="B222" s="5">
        <v>23.628712577791799</v>
      </c>
      <c r="C222" s="15">
        <v>29.5964654611819</v>
      </c>
      <c r="D222" s="15">
        <v>41.103914803159498</v>
      </c>
      <c r="E222" s="6">
        <v>2039.9766899758699</v>
      </c>
      <c r="F222" s="7">
        <v>136.86974015683199</v>
      </c>
    </row>
    <row r="223" spans="1:6" x14ac:dyDescent="0.45">
      <c r="A223" s="4" t="s">
        <v>116</v>
      </c>
      <c r="B223" s="5">
        <v>23.262269708835699</v>
      </c>
      <c r="C223" s="15">
        <v>29.143387159685201</v>
      </c>
      <c r="D223" s="15">
        <v>38.416288104658499</v>
      </c>
      <c r="E223" s="6">
        <v>2853.4816403096002</v>
      </c>
      <c r="F223" s="7">
        <v>199.474554425355</v>
      </c>
    </row>
    <row r="224" spans="1:6" x14ac:dyDescent="0.45">
      <c r="A224" s="4" t="s">
        <v>117</v>
      </c>
      <c r="B224" s="5">
        <v>20.093635808181201</v>
      </c>
      <c r="C224" s="15">
        <v>25.855936967672999</v>
      </c>
      <c r="D224" s="15">
        <v>37.361659945895603</v>
      </c>
      <c r="E224" s="6">
        <v>2537.4656878644</v>
      </c>
      <c r="F224" s="7">
        <v>157.45175063885401</v>
      </c>
    </row>
    <row r="225" spans="1:6" x14ac:dyDescent="0.45">
      <c r="A225" s="4" t="s">
        <v>117</v>
      </c>
      <c r="B225" s="5">
        <v>18.733544236419402</v>
      </c>
      <c r="C225" s="15">
        <v>25.803972985043899</v>
      </c>
      <c r="D225" s="15">
        <v>37.730221064214497</v>
      </c>
      <c r="E225" s="6">
        <v>2318.22473848034</v>
      </c>
      <c r="F225" s="7">
        <v>147.61667069930201</v>
      </c>
    </row>
    <row r="226" spans="1:6" x14ac:dyDescent="0.45">
      <c r="A226" s="4" t="s">
        <v>118</v>
      </c>
      <c r="B226" s="5">
        <v>23.886729228720402</v>
      </c>
      <c r="C226" s="15">
        <v>27.538514842175701</v>
      </c>
      <c r="D226" s="15">
        <v>36.6454903324409</v>
      </c>
      <c r="E226" s="6">
        <v>2862.2353736759601</v>
      </c>
      <c r="F226" s="7">
        <v>211.749663836461</v>
      </c>
    </row>
    <row r="227" spans="1:6" x14ac:dyDescent="0.45">
      <c r="A227" s="4" t="s">
        <v>118</v>
      </c>
      <c r="B227" s="5">
        <v>22.725348870259101</v>
      </c>
      <c r="C227" s="15">
        <v>27.118988424509698</v>
      </c>
      <c r="D227" s="15"/>
      <c r="E227" s="6">
        <v>2870.6556276562701</v>
      </c>
      <c r="F227" s="7">
        <v>116.940037058214</v>
      </c>
    </row>
    <row r="228" spans="1:6" x14ac:dyDescent="0.45">
      <c r="A228" s="4" t="s">
        <v>119</v>
      </c>
      <c r="B228" s="5">
        <v>28.994383737691201</v>
      </c>
      <c r="C228" s="15">
        <v>31.956327767061001</v>
      </c>
      <c r="D228" s="15">
        <v>43.594239597916598</v>
      </c>
      <c r="E228" s="6">
        <v>2636.01311423466</v>
      </c>
      <c r="F228" s="7">
        <v>139.45675201663099</v>
      </c>
    </row>
    <row r="229" spans="1:6" x14ac:dyDescent="0.45">
      <c r="A229" s="4" t="s">
        <v>119</v>
      </c>
      <c r="B229" s="5">
        <v>28.9593408980239</v>
      </c>
      <c r="C229" s="15">
        <v>32.042261068886098</v>
      </c>
      <c r="D229" s="15">
        <v>44.200815012801399</v>
      </c>
      <c r="E229" s="6">
        <v>2607.1052653342199</v>
      </c>
      <c r="F229" s="7">
        <v>134.68946988736701</v>
      </c>
    </row>
    <row r="230" spans="1:6" x14ac:dyDescent="0.45">
      <c r="A230" s="4" t="s">
        <v>120</v>
      </c>
      <c r="B230" s="5">
        <v>29.8829550914583</v>
      </c>
      <c r="C230" s="15">
        <v>36.352567937420197</v>
      </c>
      <c r="D230" s="15"/>
      <c r="E230" s="6">
        <v>1955.54414612852</v>
      </c>
      <c r="F230" s="7">
        <v>70.794740424638803</v>
      </c>
    </row>
    <row r="231" spans="1:6" x14ac:dyDescent="0.45">
      <c r="A231" s="4" t="s">
        <v>120</v>
      </c>
      <c r="B231" s="5">
        <v>29.360477855461401</v>
      </c>
      <c r="C231" s="15">
        <v>36.317604667379698</v>
      </c>
      <c r="D231" s="15"/>
      <c r="E231" s="6">
        <v>1947.0101891403899</v>
      </c>
      <c r="F231" s="7">
        <v>86.311248054519595</v>
      </c>
    </row>
    <row r="232" spans="1:6" x14ac:dyDescent="0.45">
      <c r="A232" s="4" t="s">
        <v>121</v>
      </c>
      <c r="B232" s="5"/>
      <c r="C232" s="15"/>
      <c r="D232" s="15"/>
      <c r="E232" s="6">
        <v>-9.2397646029817206</v>
      </c>
      <c r="F232" s="7">
        <v>4.3437574753534101</v>
      </c>
    </row>
    <row r="233" spans="1:6" x14ac:dyDescent="0.45">
      <c r="A233" s="4" t="s">
        <v>121</v>
      </c>
      <c r="B233" s="5"/>
      <c r="C233" s="15">
        <v>30.3942715951497</v>
      </c>
      <c r="D233" s="15">
        <v>35.021373865470899</v>
      </c>
      <c r="E233" s="6">
        <v>3337.6561351086698</v>
      </c>
      <c r="F233" s="7">
        <v>338.32362167799698</v>
      </c>
    </row>
    <row r="234" spans="1:6" x14ac:dyDescent="0.45">
      <c r="A234" s="4" t="s">
        <v>122</v>
      </c>
      <c r="B234" s="5">
        <v>17.4077870852926</v>
      </c>
      <c r="C234" s="15">
        <v>24.565430221157602</v>
      </c>
      <c r="D234" s="15">
        <v>34.222795322496602</v>
      </c>
      <c r="E234" s="6">
        <v>2441.8721059610498</v>
      </c>
      <c r="F234" s="7">
        <v>212.14785280650401</v>
      </c>
    </row>
    <row r="235" spans="1:6" x14ac:dyDescent="0.45">
      <c r="A235" s="4" t="s">
        <v>122</v>
      </c>
      <c r="B235" s="5">
        <v>17.875282646552101</v>
      </c>
      <c r="C235" s="15">
        <v>24.520801115147702</v>
      </c>
      <c r="D235" s="15">
        <v>32.227593856795899</v>
      </c>
      <c r="E235" s="6">
        <v>2416.5066362922598</v>
      </c>
      <c r="F235" s="7">
        <v>250.57029883994699</v>
      </c>
    </row>
    <row r="236" spans="1:6" x14ac:dyDescent="0.45">
      <c r="A236" s="4" t="s">
        <v>123</v>
      </c>
      <c r="B236" s="5">
        <v>26.442482363043101</v>
      </c>
      <c r="C236" s="15"/>
      <c r="D236" s="15"/>
      <c r="E236" s="6">
        <v>116.300998269712</v>
      </c>
      <c r="F236" s="7">
        <v>14.6690615113903</v>
      </c>
    </row>
    <row r="237" spans="1:6" x14ac:dyDescent="0.45">
      <c r="A237" s="4" t="s">
        <v>123</v>
      </c>
      <c r="B237" s="5">
        <v>27.891559394228999</v>
      </c>
      <c r="C237" s="15"/>
      <c r="D237" s="15"/>
      <c r="E237" s="6">
        <v>91.497449641431103</v>
      </c>
      <c r="F237" s="7">
        <v>15.1980716365583</v>
      </c>
    </row>
    <row r="238" spans="1:6" x14ac:dyDescent="0.45">
      <c r="A238" s="4" t="s">
        <v>124</v>
      </c>
      <c r="B238" s="5">
        <v>29.663062264739398</v>
      </c>
      <c r="C238" s="15">
        <v>38.138782608788397</v>
      </c>
      <c r="D238" s="15"/>
      <c r="E238" s="6">
        <v>1609.4705178767499</v>
      </c>
      <c r="F238" s="7">
        <v>61.2453851988748</v>
      </c>
    </row>
    <row r="239" spans="1:6" x14ac:dyDescent="0.45">
      <c r="A239" s="4" t="s">
        <v>124</v>
      </c>
      <c r="B239" s="5">
        <v>28.396719915210198</v>
      </c>
      <c r="C239" s="15">
        <v>37.946138326206899</v>
      </c>
      <c r="D239" s="15"/>
      <c r="E239" s="6">
        <v>1520.8652272976699</v>
      </c>
      <c r="F239" s="7">
        <v>63.448679237788802</v>
      </c>
    </row>
    <row r="240" spans="1:6" x14ac:dyDescent="0.45">
      <c r="A240" s="4" t="s">
        <v>125</v>
      </c>
      <c r="B240" s="5">
        <v>23.541959516883399</v>
      </c>
      <c r="C240" s="15"/>
      <c r="D240" s="15"/>
      <c r="E240" s="6">
        <v>17.560096254971999</v>
      </c>
      <c r="F240" s="7">
        <v>5.4937627724188998</v>
      </c>
    </row>
    <row r="241" spans="1:6" x14ac:dyDescent="0.45">
      <c r="A241" s="4" t="s">
        <v>125</v>
      </c>
      <c r="B241" s="5">
        <v>23.5010330449077</v>
      </c>
      <c r="C241" s="15"/>
      <c r="D241" s="15">
        <v>40.8539457357857</v>
      </c>
      <c r="E241" s="6">
        <v>21.946355272536898</v>
      </c>
      <c r="F241" s="7">
        <v>435.20164110034301</v>
      </c>
    </row>
    <row r="242" spans="1:6" x14ac:dyDescent="0.45">
      <c r="A242" s="4" t="s">
        <v>126</v>
      </c>
      <c r="B242" s="5">
        <v>11.574890226012201</v>
      </c>
      <c r="C242" s="15">
        <v>19.749784109000899</v>
      </c>
      <c r="D242" s="15">
        <v>29.336084025458199</v>
      </c>
      <c r="E242" s="6">
        <v>3047.5552626184899</v>
      </c>
      <c r="F242" s="7">
        <v>200.02585084059399</v>
      </c>
    </row>
    <row r="243" spans="1:6" x14ac:dyDescent="0.45">
      <c r="A243" s="4" t="s">
        <v>126</v>
      </c>
      <c r="B243" s="5">
        <v>12.4051729856125</v>
      </c>
      <c r="C243" s="15">
        <v>20.045121685960499</v>
      </c>
      <c r="D243" s="15">
        <v>29.3662167367435</v>
      </c>
      <c r="E243" s="6">
        <v>3390.1838707206998</v>
      </c>
      <c r="F243" s="7">
        <v>227.422575999635</v>
      </c>
    </row>
    <row r="244" spans="1:6" x14ac:dyDescent="0.45">
      <c r="A244" s="4" t="s">
        <v>127</v>
      </c>
      <c r="B244" s="5">
        <v>37.014752690882297</v>
      </c>
      <c r="C244" s="15"/>
      <c r="D244" s="15"/>
      <c r="E244" s="6">
        <v>-4.6437652195731998</v>
      </c>
      <c r="F244" s="7">
        <v>3.58378434404904</v>
      </c>
    </row>
    <row r="245" spans="1:6" x14ac:dyDescent="0.45">
      <c r="A245" s="4" t="s">
        <v>127</v>
      </c>
      <c r="B245" s="5">
        <v>35.994602538662697</v>
      </c>
      <c r="C245" s="15"/>
      <c r="D245" s="15"/>
      <c r="E245" s="6">
        <v>-6.0674443288971798</v>
      </c>
      <c r="F245" s="7">
        <v>2.6254964377358201</v>
      </c>
    </row>
    <row r="246" spans="1:6" x14ac:dyDescent="0.45">
      <c r="A246" s="4" t="s">
        <v>128</v>
      </c>
      <c r="B246" s="5">
        <v>16.279459380080599</v>
      </c>
      <c r="C246" s="15">
        <v>23.298741951040299</v>
      </c>
      <c r="D246" s="15"/>
      <c r="E246" s="6">
        <v>1811.72652847362</v>
      </c>
      <c r="F246" s="7">
        <v>14.194991351359</v>
      </c>
    </row>
    <row r="247" spans="1:6" x14ac:dyDescent="0.45">
      <c r="A247" s="4" t="s">
        <v>128</v>
      </c>
      <c r="B247" s="5">
        <v>16.109154306588799</v>
      </c>
      <c r="C247" s="15">
        <v>22.499362491784201</v>
      </c>
      <c r="D247" s="15">
        <v>29.9531611658415</v>
      </c>
      <c r="E247" s="6">
        <v>2839.6387410601501</v>
      </c>
      <c r="F247" s="7">
        <v>263.618170669694</v>
      </c>
    </row>
    <row r="248" spans="1:6" x14ac:dyDescent="0.45">
      <c r="A248" s="4" t="s">
        <v>129</v>
      </c>
      <c r="B248" s="5">
        <v>24.5505511805815</v>
      </c>
      <c r="C248" s="15">
        <v>30.756963923976802</v>
      </c>
      <c r="D248" s="15">
        <v>35.7329145055769</v>
      </c>
      <c r="E248" s="6">
        <v>2664.5387617186898</v>
      </c>
      <c r="F248" s="7">
        <v>263.27112895096599</v>
      </c>
    </row>
    <row r="249" spans="1:6" x14ac:dyDescent="0.45">
      <c r="A249" s="4" t="s">
        <v>129</v>
      </c>
      <c r="B249" s="5">
        <v>24.392912481814299</v>
      </c>
      <c r="C249" s="15">
        <v>30.813196684562101</v>
      </c>
      <c r="D249" s="15">
        <v>37.319001322093001</v>
      </c>
      <c r="E249" s="6">
        <v>2595.5815285246599</v>
      </c>
      <c r="F249" s="7">
        <v>231.172377082731</v>
      </c>
    </row>
    <row r="250" spans="1:6" x14ac:dyDescent="0.45">
      <c r="A250" s="4" t="s">
        <v>130</v>
      </c>
      <c r="B250" s="5">
        <v>15.3464745850252</v>
      </c>
      <c r="C250" s="15">
        <v>22.201223972641301</v>
      </c>
      <c r="D250" s="15">
        <v>30.012366620441998</v>
      </c>
      <c r="E250" s="6">
        <v>2397.3208928879899</v>
      </c>
      <c r="F250" s="7">
        <v>261.01353632439702</v>
      </c>
    </row>
    <row r="251" spans="1:6" x14ac:dyDescent="0.45">
      <c r="A251" s="4" t="s">
        <v>130</v>
      </c>
      <c r="B251" s="5">
        <v>15.5628613433135</v>
      </c>
      <c r="C251" s="15">
        <v>22.260443669388099</v>
      </c>
      <c r="D251" s="15">
        <v>30.6245362247858</v>
      </c>
      <c r="E251" s="6">
        <v>3029.4019404676101</v>
      </c>
      <c r="F251" s="7">
        <v>246.401922263655</v>
      </c>
    </row>
    <row r="252" spans="1:6" x14ac:dyDescent="0.45">
      <c r="A252" s="4" t="s">
        <v>131</v>
      </c>
      <c r="B252" s="5">
        <v>20.808719953349101</v>
      </c>
      <c r="C252" s="15">
        <v>26.8378241656131</v>
      </c>
      <c r="D252" s="15">
        <v>35.717045598993302</v>
      </c>
      <c r="E252" s="6">
        <v>2673.6672392114401</v>
      </c>
      <c r="F252" s="7">
        <v>204.92129379038499</v>
      </c>
    </row>
    <row r="253" spans="1:6" x14ac:dyDescent="0.45">
      <c r="A253" s="4" t="s">
        <v>131</v>
      </c>
      <c r="B253" s="5">
        <v>21.173456964136601</v>
      </c>
      <c r="C253" s="15">
        <v>28.274835598843602</v>
      </c>
      <c r="D253" s="15">
        <v>36.268009079134998</v>
      </c>
      <c r="E253" s="6">
        <v>1663.79310445689</v>
      </c>
      <c r="F253" s="7">
        <v>200.63405141899801</v>
      </c>
    </row>
    <row r="254" spans="1:6" x14ac:dyDescent="0.45">
      <c r="A254" s="4" t="s">
        <v>132</v>
      </c>
      <c r="B254" s="5">
        <v>25.803657926778499</v>
      </c>
      <c r="C254" s="15">
        <v>28.145229318355799</v>
      </c>
      <c r="D254" s="15">
        <v>37.6160572628146</v>
      </c>
      <c r="E254" s="6">
        <v>2922.6473756775399</v>
      </c>
      <c r="F254" s="7">
        <v>200.305225016138</v>
      </c>
    </row>
    <row r="255" spans="1:6" x14ac:dyDescent="0.45">
      <c r="A255" s="4" t="s">
        <v>132</v>
      </c>
      <c r="B255" s="5">
        <v>25.922853149313401</v>
      </c>
      <c r="C255" s="15">
        <v>28.8152157609629</v>
      </c>
      <c r="D255" s="15">
        <v>30.739779246107499</v>
      </c>
      <c r="E255" s="6">
        <v>2580.5005054563799</v>
      </c>
      <c r="F255" s="7">
        <v>345.069007781332</v>
      </c>
    </row>
    <row r="256" spans="1:6" x14ac:dyDescent="0.45">
      <c r="A256" s="4" t="s">
        <v>133</v>
      </c>
      <c r="B256" s="5">
        <v>21.687398823455801</v>
      </c>
      <c r="C256" s="15">
        <v>31.641629830783501</v>
      </c>
      <c r="D256" s="15"/>
      <c r="E256" s="6">
        <v>2258.8274610448202</v>
      </c>
      <c r="F256" s="7">
        <v>102.900123236817</v>
      </c>
    </row>
    <row r="257" spans="1:6" x14ac:dyDescent="0.45">
      <c r="A257" s="4" t="s">
        <v>133</v>
      </c>
      <c r="B257" s="5">
        <v>18.377256711026401</v>
      </c>
      <c r="C257" s="15">
        <v>31.430698323986402</v>
      </c>
      <c r="D257" s="15"/>
      <c r="E257" s="6">
        <v>2554.4298319392701</v>
      </c>
      <c r="F257" s="7">
        <v>112.76595236791</v>
      </c>
    </row>
    <row r="258" spans="1:6" x14ac:dyDescent="0.45">
      <c r="A258" s="4" t="s">
        <v>134</v>
      </c>
      <c r="B258" s="5">
        <v>17.064509978534701</v>
      </c>
      <c r="C258" s="15">
        <v>38.0290200639174</v>
      </c>
      <c r="D258" s="15"/>
      <c r="E258" s="6">
        <v>299.73326310596298</v>
      </c>
      <c r="F258" s="7">
        <v>5.3378964913331401</v>
      </c>
    </row>
    <row r="259" spans="1:6" x14ac:dyDescent="0.45">
      <c r="A259" s="4" t="s">
        <v>134</v>
      </c>
      <c r="B259" s="5">
        <v>17.257857463701299</v>
      </c>
      <c r="C259" s="15">
        <v>26.884271638019701</v>
      </c>
      <c r="D259" s="15"/>
      <c r="E259" s="6">
        <v>2735.1203769579602</v>
      </c>
      <c r="F259" s="7">
        <v>33.6634548502443</v>
      </c>
    </row>
    <row r="260" spans="1:6" x14ac:dyDescent="0.45">
      <c r="A260" s="4" t="s">
        <v>135</v>
      </c>
      <c r="B260" s="5">
        <v>21.002860301597899</v>
      </c>
      <c r="C260" s="15">
        <v>27.029682505430898</v>
      </c>
      <c r="D260" s="15">
        <v>41.9667780301994</v>
      </c>
      <c r="E260" s="6">
        <v>2449.7331544742801</v>
      </c>
      <c r="F260" s="7">
        <v>116.044513907796</v>
      </c>
    </row>
    <row r="261" spans="1:6" ht="14.65" thickBot="1" x14ac:dyDescent="0.5">
      <c r="A261" s="8" t="s">
        <v>135</v>
      </c>
      <c r="B261" s="9">
        <v>21.112388836104099</v>
      </c>
      <c r="C261" s="16">
        <v>27.169471980958299</v>
      </c>
      <c r="D261" s="16"/>
      <c r="E261" s="10">
        <v>2665.1747587995801</v>
      </c>
      <c r="F261" s="11">
        <v>37.866285064296797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C58A-EDCC-4129-AF1B-482733548CFB}">
  <dimension ref="A1:F261"/>
  <sheetViews>
    <sheetView topLeftCell="A172" workbookViewId="0">
      <selection activeCell="C174" sqref="C173:C174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6.86328125" bestFit="1" customWidth="1"/>
    <col min="5" max="5" width="14.1328125" bestFit="1" customWidth="1"/>
    <col min="6" max="6" width="13.1328125" bestFit="1" customWidth="1"/>
  </cols>
  <sheetData>
    <row r="1" spans="1:6" ht="14.65" thickBot="1" x14ac:dyDescent="0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spans="1:6" x14ac:dyDescent="0.45">
      <c r="A2" s="4" t="s">
        <v>6</v>
      </c>
      <c r="B2" s="5">
        <v>22.761662485092899</v>
      </c>
      <c r="C2" s="15">
        <v>29.429329844125299</v>
      </c>
      <c r="D2" s="15"/>
      <c r="E2" s="13">
        <v>1190.17479876261</v>
      </c>
      <c r="F2" s="14">
        <v>27.664063640395401</v>
      </c>
    </row>
    <row r="3" spans="1:6" x14ac:dyDescent="0.45">
      <c r="A3" s="4" t="s">
        <v>6</v>
      </c>
      <c r="B3" s="5">
        <v>23.0403451401321</v>
      </c>
      <c r="C3" s="15">
        <v>29.9808025380221</v>
      </c>
      <c r="D3" s="15">
        <v>38.049940231516601</v>
      </c>
      <c r="E3" s="6">
        <v>2108.1583319224701</v>
      </c>
      <c r="F3" s="7">
        <v>211.46081361215599</v>
      </c>
    </row>
    <row r="4" spans="1:6" x14ac:dyDescent="0.45">
      <c r="A4" s="4" t="s">
        <v>7</v>
      </c>
      <c r="B4" s="5">
        <v>22.6311152773293</v>
      </c>
      <c r="C4" s="15">
        <v>27.188551950613299</v>
      </c>
      <c r="D4" s="15"/>
      <c r="E4" s="6">
        <v>1495.1548470349601</v>
      </c>
      <c r="F4" s="7">
        <v>36.057727569436302</v>
      </c>
    </row>
    <row r="5" spans="1:6" x14ac:dyDescent="0.45">
      <c r="A5" s="4" t="s">
        <v>7</v>
      </c>
      <c r="B5" s="5">
        <v>23.151842481529599</v>
      </c>
      <c r="C5" s="15">
        <v>26.535523525267301</v>
      </c>
      <c r="D5" s="15">
        <v>37.817527243098198</v>
      </c>
      <c r="E5" s="6">
        <v>1702.7687215707399</v>
      </c>
      <c r="F5" s="7">
        <v>194.54898068071199</v>
      </c>
    </row>
    <row r="6" spans="1:6" x14ac:dyDescent="0.45">
      <c r="A6" s="4" t="s">
        <v>8</v>
      </c>
      <c r="B6" s="5">
        <v>25.217980699036801</v>
      </c>
      <c r="C6" s="15">
        <v>30.6073463026644</v>
      </c>
      <c r="D6" s="15"/>
      <c r="E6" s="6">
        <v>2485.0381944680798</v>
      </c>
      <c r="F6" s="7">
        <v>75.087815160638399</v>
      </c>
    </row>
    <row r="7" spans="1:6" x14ac:dyDescent="0.45">
      <c r="A7" s="4" t="s">
        <v>8</v>
      </c>
      <c r="B7" s="5">
        <v>25.145706396043199</v>
      </c>
      <c r="C7" s="15">
        <v>30.803738399909399</v>
      </c>
      <c r="D7" s="15">
        <v>41.028303465652698</v>
      </c>
      <c r="E7" s="6">
        <v>2198.3505220498901</v>
      </c>
      <c r="F7" s="7">
        <v>182.09513487781399</v>
      </c>
    </row>
    <row r="8" spans="1:6" x14ac:dyDescent="0.45">
      <c r="A8" s="4" t="s">
        <v>9</v>
      </c>
      <c r="B8" s="5"/>
      <c r="C8" s="15"/>
      <c r="D8" s="15"/>
      <c r="E8" s="6">
        <v>82.074558679331005</v>
      </c>
      <c r="F8" s="7">
        <v>-9.0588241848217894</v>
      </c>
    </row>
    <row r="9" spans="1:6" x14ac:dyDescent="0.45">
      <c r="A9" s="4" t="s">
        <v>9</v>
      </c>
      <c r="B9" s="5">
        <v>25.8006453762642</v>
      </c>
      <c r="C9" s="15">
        <v>27.416174854422099</v>
      </c>
      <c r="D9" s="15"/>
      <c r="E9" s="6">
        <v>1883.57836664043</v>
      </c>
      <c r="F9" s="7">
        <v>77.508205569049096</v>
      </c>
    </row>
    <row r="10" spans="1:6" x14ac:dyDescent="0.45">
      <c r="A10" s="4" t="s">
        <v>10</v>
      </c>
      <c r="B10" s="5">
        <v>19.076464784271899</v>
      </c>
      <c r="C10" s="15">
        <v>24.6481089350345</v>
      </c>
      <c r="D10" s="15"/>
      <c r="E10" s="6">
        <v>2466.7410970830801</v>
      </c>
      <c r="F10" s="7">
        <v>37.574447528740201</v>
      </c>
    </row>
    <row r="11" spans="1:6" x14ac:dyDescent="0.45">
      <c r="A11" s="4" t="s">
        <v>10</v>
      </c>
      <c r="B11" s="5">
        <v>19.040304252133499</v>
      </c>
      <c r="C11" s="15">
        <v>25.230612044300599</v>
      </c>
      <c r="D11" s="15">
        <v>33.740034722058503</v>
      </c>
      <c r="E11" s="6">
        <v>2680.3593464021701</v>
      </c>
      <c r="F11" s="7">
        <v>257.47340410028397</v>
      </c>
    </row>
    <row r="12" spans="1:6" x14ac:dyDescent="0.45">
      <c r="A12" s="4" t="s">
        <v>11</v>
      </c>
      <c r="B12" s="5">
        <v>18.165658659241998</v>
      </c>
      <c r="C12" s="15">
        <v>22.8931402747587</v>
      </c>
      <c r="D12" s="15"/>
      <c r="E12" s="6">
        <v>2932.6700036093698</v>
      </c>
      <c r="F12" s="7">
        <v>19.062244441344799</v>
      </c>
    </row>
    <row r="13" spans="1:6" x14ac:dyDescent="0.45">
      <c r="A13" s="4" t="s">
        <v>11</v>
      </c>
      <c r="B13" s="5">
        <v>17.507444746415199</v>
      </c>
      <c r="C13" s="15">
        <v>23.040226929373301</v>
      </c>
      <c r="D13" s="15">
        <v>32.2467335281384</v>
      </c>
      <c r="E13" s="6">
        <v>2195.4403436843099</v>
      </c>
      <c r="F13" s="7">
        <v>235.986286451653</v>
      </c>
    </row>
    <row r="14" spans="1:6" x14ac:dyDescent="0.45">
      <c r="A14" s="4" t="s">
        <v>12</v>
      </c>
      <c r="B14" s="5">
        <v>21.294388143140502</v>
      </c>
      <c r="C14" s="15">
        <v>27.240575349539</v>
      </c>
      <c r="D14" s="15">
        <v>38.370719030189299</v>
      </c>
      <c r="E14" s="6">
        <v>1565.7362288832901</v>
      </c>
      <c r="F14" s="7">
        <v>189.99897889301201</v>
      </c>
    </row>
    <row r="15" spans="1:6" x14ac:dyDescent="0.45">
      <c r="A15" s="4" t="s">
        <v>12</v>
      </c>
      <c r="B15" s="5">
        <v>22.444155572596902</v>
      </c>
      <c r="C15" s="15">
        <v>26.144148408536601</v>
      </c>
      <c r="D15" s="15">
        <v>36.147850473663603</v>
      </c>
      <c r="E15" s="6">
        <v>1802.77149694435</v>
      </c>
      <c r="F15" s="7">
        <v>215.402338130375</v>
      </c>
    </row>
    <row r="16" spans="1:6" x14ac:dyDescent="0.45">
      <c r="A16" s="4" t="s">
        <v>13</v>
      </c>
      <c r="B16" s="5">
        <v>21.442481808028798</v>
      </c>
      <c r="C16" s="15">
        <v>27.746359215935001</v>
      </c>
      <c r="D16" s="15">
        <v>35.621323407536501</v>
      </c>
      <c r="E16" s="6">
        <v>2910.5655054249401</v>
      </c>
      <c r="F16" s="7">
        <v>244.02737244236999</v>
      </c>
    </row>
    <row r="17" spans="1:6" x14ac:dyDescent="0.45">
      <c r="A17" s="4" t="s">
        <v>13</v>
      </c>
      <c r="B17" s="5">
        <v>21.490798947176401</v>
      </c>
      <c r="C17" s="15">
        <v>27.5257691524601</v>
      </c>
      <c r="D17" s="15">
        <v>35.235279439926401</v>
      </c>
      <c r="E17" s="6">
        <v>3094.2722525832401</v>
      </c>
      <c r="F17" s="7">
        <v>258.310100427213</v>
      </c>
    </row>
    <row r="18" spans="1:6" x14ac:dyDescent="0.45">
      <c r="A18" s="4" t="s">
        <v>14</v>
      </c>
      <c r="B18" s="5">
        <v>21.9009768945592</v>
      </c>
      <c r="C18" s="15">
        <v>24.6074120955303</v>
      </c>
      <c r="D18" s="15"/>
      <c r="E18" s="6">
        <v>2507.3077303713999</v>
      </c>
      <c r="F18" s="7">
        <v>47.981164289722102</v>
      </c>
    </row>
    <row r="19" spans="1:6" x14ac:dyDescent="0.45">
      <c r="A19" s="4" t="s">
        <v>14</v>
      </c>
      <c r="B19" s="5">
        <v>21.1620228951112</v>
      </c>
      <c r="C19" s="15">
        <v>24.256442680217301</v>
      </c>
      <c r="D19" s="15">
        <v>32.346896685775597</v>
      </c>
      <c r="E19" s="6">
        <v>2770.2935727190402</v>
      </c>
      <c r="F19" s="7">
        <v>297.44353043403697</v>
      </c>
    </row>
    <row r="20" spans="1:6" x14ac:dyDescent="0.45">
      <c r="A20" s="4" t="s">
        <v>15</v>
      </c>
      <c r="B20" s="5">
        <v>29.015960516035001</v>
      </c>
      <c r="C20" s="15">
        <v>34.639876096084599</v>
      </c>
      <c r="D20" s="15">
        <v>39.1083043947744</v>
      </c>
      <c r="E20" s="6">
        <v>2432.7973515954</v>
      </c>
      <c r="F20" s="7">
        <v>261.12676581662799</v>
      </c>
    </row>
    <row r="21" spans="1:6" x14ac:dyDescent="0.45">
      <c r="A21" s="4" t="s">
        <v>15</v>
      </c>
      <c r="B21" s="5">
        <v>28.944263998146699</v>
      </c>
      <c r="C21" s="15">
        <v>34.110977554933598</v>
      </c>
      <c r="D21" s="15">
        <v>38.808774612174602</v>
      </c>
      <c r="E21" s="6">
        <v>2751.1132425054002</v>
      </c>
      <c r="F21" s="7">
        <v>272.57823014469898</v>
      </c>
    </row>
    <row r="22" spans="1:6" x14ac:dyDescent="0.45">
      <c r="A22" s="4" t="s">
        <v>16</v>
      </c>
      <c r="B22" s="5">
        <v>24.4029902337161</v>
      </c>
      <c r="C22" s="15">
        <v>29.2373665496808</v>
      </c>
      <c r="D22" s="15">
        <v>37.804224587142897</v>
      </c>
      <c r="E22" s="6">
        <v>2594.3888938202899</v>
      </c>
      <c r="F22" s="7">
        <v>238.39217058949501</v>
      </c>
    </row>
    <row r="23" spans="1:6" x14ac:dyDescent="0.45">
      <c r="A23" s="4" t="s">
        <v>16</v>
      </c>
      <c r="B23" s="5">
        <v>24.522231196725201</v>
      </c>
      <c r="C23" s="15">
        <v>29.6018073204879</v>
      </c>
      <c r="D23" s="15">
        <v>37.687191318770097</v>
      </c>
      <c r="E23" s="6">
        <v>2794.1055257859898</v>
      </c>
      <c r="F23" s="7">
        <v>252.749337063631</v>
      </c>
    </row>
    <row r="24" spans="1:6" x14ac:dyDescent="0.45">
      <c r="A24" s="4" t="s">
        <v>17</v>
      </c>
      <c r="B24" s="5">
        <v>23.695317964706099</v>
      </c>
      <c r="C24" s="15">
        <v>28.8960938019883</v>
      </c>
      <c r="D24" s="15">
        <v>36.789481175020597</v>
      </c>
      <c r="E24" s="6">
        <v>3228.00277083122</v>
      </c>
      <c r="F24" s="7">
        <v>263.468732182228</v>
      </c>
    </row>
    <row r="25" spans="1:6" x14ac:dyDescent="0.45">
      <c r="A25" s="4" t="s">
        <v>17</v>
      </c>
      <c r="B25" s="5">
        <v>23.010361998824401</v>
      </c>
      <c r="C25" s="15">
        <v>28.0791758693764</v>
      </c>
      <c r="D25" s="15">
        <v>34.445521698617902</v>
      </c>
      <c r="E25" s="6">
        <v>3335.9652662900398</v>
      </c>
      <c r="F25" s="7">
        <v>310.51225776898201</v>
      </c>
    </row>
    <row r="26" spans="1:6" x14ac:dyDescent="0.45">
      <c r="A26" s="4" t="s">
        <v>18</v>
      </c>
      <c r="B26" s="5">
        <v>23.361913698045502</v>
      </c>
      <c r="C26" s="15">
        <v>29.3038535063897</v>
      </c>
      <c r="D26" s="15">
        <v>37.304843904866303</v>
      </c>
      <c r="E26" s="6">
        <v>2345.66478064491</v>
      </c>
      <c r="F26" s="7">
        <v>238.76416969996399</v>
      </c>
    </row>
    <row r="27" spans="1:6" x14ac:dyDescent="0.45">
      <c r="A27" s="4" t="s">
        <v>18</v>
      </c>
      <c r="B27" s="5">
        <v>23.520041198937299</v>
      </c>
      <c r="C27" s="15">
        <v>29.4698933838913</v>
      </c>
      <c r="D27" s="15">
        <v>38.2404737144116</v>
      </c>
      <c r="E27" s="6">
        <v>2209.1682116279799</v>
      </c>
      <c r="F27" s="7">
        <v>214.97526882097799</v>
      </c>
    </row>
    <row r="28" spans="1:6" x14ac:dyDescent="0.45">
      <c r="A28" s="4" t="s">
        <v>19</v>
      </c>
      <c r="B28" s="5">
        <v>26.7360577795674</v>
      </c>
      <c r="C28" s="15">
        <v>30.372666944488</v>
      </c>
      <c r="D28" s="15">
        <v>38.723238916989999</v>
      </c>
      <c r="E28" s="6">
        <v>2623.57914200204</v>
      </c>
      <c r="F28" s="7">
        <v>232.024144160981</v>
      </c>
    </row>
    <row r="29" spans="1:6" x14ac:dyDescent="0.45">
      <c r="A29" s="4" t="s">
        <v>19</v>
      </c>
      <c r="B29" s="5">
        <v>27.430242505746001</v>
      </c>
      <c r="C29" s="15">
        <v>30.9330446969512</v>
      </c>
      <c r="D29" s="15">
        <v>38.595348394389703</v>
      </c>
      <c r="E29" s="6">
        <v>2083.31669622963</v>
      </c>
      <c r="F29" s="7">
        <v>216.69874937006401</v>
      </c>
    </row>
    <row r="30" spans="1:6" x14ac:dyDescent="0.45">
      <c r="A30" s="4" t="s">
        <v>20</v>
      </c>
      <c r="B30" s="5">
        <v>16.9425051153606</v>
      </c>
      <c r="C30" s="15">
        <v>22.815136833672501</v>
      </c>
      <c r="D30" s="15">
        <v>31.9681239295331</v>
      </c>
      <c r="E30" s="6">
        <v>2019.0256506824201</v>
      </c>
      <c r="F30" s="7">
        <v>239.41384210192899</v>
      </c>
    </row>
    <row r="31" spans="1:6" x14ac:dyDescent="0.45">
      <c r="A31" s="4" t="s">
        <v>20</v>
      </c>
      <c r="B31" s="5">
        <v>17.432764640340299</v>
      </c>
      <c r="C31" s="15">
        <v>22.5062252225094</v>
      </c>
      <c r="D31" s="15">
        <v>30.882079016426299</v>
      </c>
      <c r="E31" s="6">
        <v>2313.1064250634499</v>
      </c>
      <c r="F31" s="7">
        <v>265.82823232212797</v>
      </c>
    </row>
    <row r="32" spans="1:6" x14ac:dyDescent="0.45">
      <c r="A32" s="4" t="s">
        <v>21</v>
      </c>
      <c r="B32" s="5">
        <v>22.418670544068402</v>
      </c>
      <c r="C32" s="15">
        <v>26.666111101669099</v>
      </c>
      <c r="D32" s="15">
        <v>35.3579453709701</v>
      </c>
      <c r="E32" s="6">
        <v>2296.2709727197298</v>
      </c>
      <c r="F32" s="7">
        <v>235.668649158031</v>
      </c>
    </row>
    <row r="33" spans="1:6" x14ac:dyDescent="0.45">
      <c r="A33" s="4" t="s">
        <v>21</v>
      </c>
      <c r="B33" s="5">
        <v>22.864634245283501</v>
      </c>
      <c r="C33" s="15">
        <v>27.5461169590338</v>
      </c>
      <c r="D33" s="15">
        <v>35.368529932110697</v>
      </c>
      <c r="E33" s="6">
        <v>2306.17571322701</v>
      </c>
      <c r="F33" s="7">
        <v>228.19434579294099</v>
      </c>
    </row>
    <row r="34" spans="1:6" x14ac:dyDescent="0.45">
      <c r="A34" s="4" t="s">
        <v>22</v>
      </c>
      <c r="B34" s="5">
        <v>22.458124747895301</v>
      </c>
      <c r="C34" s="15">
        <v>28.012273404917199</v>
      </c>
      <c r="D34" s="15">
        <v>35.118512956154902</v>
      </c>
      <c r="E34" s="6">
        <v>3243.1892955666999</v>
      </c>
      <c r="F34" s="7">
        <v>277.45300161119098</v>
      </c>
    </row>
    <row r="35" spans="1:6" x14ac:dyDescent="0.45">
      <c r="A35" s="4" t="s">
        <v>22</v>
      </c>
      <c r="B35" s="5">
        <v>22.347288348178399</v>
      </c>
      <c r="C35" s="15">
        <v>28.110187610184401</v>
      </c>
      <c r="D35" s="15">
        <v>35.579404989518302</v>
      </c>
      <c r="E35" s="6">
        <v>2811.25277659827</v>
      </c>
      <c r="F35" s="7">
        <v>251.732165981251</v>
      </c>
    </row>
    <row r="36" spans="1:6" x14ac:dyDescent="0.45">
      <c r="A36" s="4" t="s">
        <v>23</v>
      </c>
      <c r="B36" s="5">
        <v>26.418175879619501</v>
      </c>
      <c r="C36" s="15">
        <v>31.147778899137499</v>
      </c>
      <c r="D36" s="15">
        <v>35.728237009841202</v>
      </c>
      <c r="E36" s="6">
        <v>2885.0702349944299</v>
      </c>
      <c r="F36" s="7">
        <v>310.76289828400598</v>
      </c>
    </row>
    <row r="37" spans="1:6" x14ac:dyDescent="0.45">
      <c r="A37" s="4" t="s">
        <v>23</v>
      </c>
      <c r="B37" s="5">
        <v>26.350540635006901</v>
      </c>
      <c r="C37" s="15">
        <v>31.139504424729299</v>
      </c>
      <c r="D37" s="15">
        <v>36.400689603534602</v>
      </c>
      <c r="E37" s="6">
        <v>2680.19173900752</v>
      </c>
      <c r="F37" s="7">
        <v>282.59112988295698</v>
      </c>
    </row>
    <row r="38" spans="1:6" x14ac:dyDescent="0.45">
      <c r="A38" s="4" t="s">
        <v>24</v>
      </c>
      <c r="B38" s="5">
        <v>19.363476299215101</v>
      </c>
      <c r="C38" s="15">
        <v>26.503360991776098</v>
      </c>
      <c r="D38" s="15">
        <v>34.283143240757802</v>
      </c>
      <c r="E38" s="6">
        <v>3302.2599616596699</v>
      </c>
      <c r="F38" s="7">
        <v>259.19693881970898</v>
      </c>
    </row>
    <row r="39" spans="1:6" x14ac:dyDescent="0.45">
      <c r="A39" s="4" t="s">
        <v>24</v>
      </c>
      <c r="B39" s="5">
        <v>19.1336564450704</v>
      </c>
      <c r="C39" s="15">
        <v>26.612196160744801</v>
      </c>
      <c r="D39" s="15">
        <v>34.300499733126401</v>
      </c>
      <c r="E39" s="6">
        <v>3280.4391569079198</v>
      </c>
      <c r="F39" s="7">
        <v>267.86215871510598</v>
      </c>
    </row>
    <row r="40" spans="1:6" x14ac:dyDescent="0.45">
      <c r="A40" s="4" t="s">
        <v>25</v>
      </c>
      <c r="B40" s="5">
        <v>25.467851734997101</v>
      </c>
      <c r="C40" s="15">
        <v>28.387536508389001</v>
      </c>
      <c r="D40" s="15">
        <v>34.710550858054098</v>
      </c>
      <c r="E40" s="6">
        <v>2555.02971677803</v>
      </c>
      <c r="F40" s="7">
        <v>280.880951637821</v>
      </c>
    </row>
    <row r="41" spans="1:6" x14ac:dyDescent="0.45">
      <c r="A41" s="4" t="s">
        <v>25</v>
      </c>
      <c r="B41" s="5">
        <v>23.184149428668501</v>
      </c>
      <c r="C41" s="15">
        <v>28.304279352918499</v>
      </c>
      <c r="D41" s="15">
        <v>37.339614573973002</v>
      </c>
      <c r="E41" s="6">
        <v>2376.42305297538</v>
      </c>
      <c r="F41" s="7">
        <v>220.682654513887</v>
      </c>
    </row>
    <row r="42" spans="1:6" x14ac:dyDescent="0.45">
      <c r="A42" s="4" t="s">
        <v>26</v>
      </c>
      <c r="B42" s="5">
        <v>16.692285531095099</v>
      </c>
      <c r="C42" s="15">
        <v>23.154041151981598</v>
      </c>
      <c r="D42" s="15">
        <v>32.125878914236303</v>
      </c>
      <c r="E42" s="6">
        <v>2873.0589413405701</v>
      </c>
      <c r="F42" s="7">
        <v>248.87346428596399</v>
      </c>
    </row>
    <row r="43" spans="1:6" x14ac:dyDescent="0.45">
      <c r="A43" s="4" t="s">
        <v>26</v>
      </c>
      <c r="B43" s="5">
        <v>16.446946702879998</v>
      </c>
      <c r="C43" s="15">
        <v>23.090147979295001</v>
      </c>
      <c r="D43" s="15">
        <v>30.695061944617098</v>
      </c>
      <c r="E43" s="6">
        <v>2818.8368903860201</v>
      </c>
      <c r="F43" s="7">
        <v>280.28843870748699</v>
      </c>
    </row>
    <row r="44" spans="1:6" x14ac:dyDescent="0.45">
      <c r="A44" s="4" t="s">
        <v>27</v>
      </c>
      <c r="B44" s="5">
        <v>19.706997773110199</v>
      </c>
      <c r="C44" s="15">
        <v>24.955159729066999</v>
      </c>
      <c r="D44" s="15">
        <v>33.294481557625602</v>
      </c>
      <c r="E44" s="6">
        <v>2438.8243668844498</v>
      </c>
      <c r="F44" s="7">
        <v>244.55373037853701</v>
      </c>
    </row>
    <row r="45" spans="1:6" x14ac:dyDescent="0.45">
      <c r="A45" s="4" t="s">
        <v>27</v>
      </c>
      <c r="B45" s="5">
        <v>18.517112948155201</v>
      </c>
      <c r="C45" s="15">
        <v>25.1253339235036</v>
      </c>
      <c r="D45" s="15">
        <v>33.471614621229101</v>
      </c>
      <c r="E45" s="6">
        <v>2539.95775957257</v>
      </c>
      <c r="F45" s="7">
        <v>252.68366048621601</v>
      </c>
    </row>
    <row r="46" spans="1:6" x14ac:dyDescent="0.45">
      <c r="A46" s="4" t="s">
        <v>28</v>
      </c>
      <c r="B46" s="5">
        <v>23.3599996113023</v>
      </c>
      <c r="C46" s="15">
        <v>27.696235331593599</v>
      </c>
      <c r="D46" s="15">
        <v>36.4378942788289</v>
      </c>
      <c r="E46" s="6">
        <v>2059.2958222730499</v>
      </c>
      <c r="F46" s="7">
        <v>235.23882898546401</v>
      </c>
    </row>
    <row r="47" spans="1:6" x14ac:dyDescent="0.45">
      <c r="A47" s="4" t="s">
        <v>28</v>
      </c>
      <c r="B47" s="5">
        <v>23.246918345970801</v>
      </c>
      <c r="C47" s="15">
        <v>26.945116862947401</v>
      </c>
      <c r="D47" s="15">
        <v>34.980028357754101</v>
      </c>
      <c r="E47" s="6">
        <v>2479.3678697628902</v>
      </c>
      <c r="F47" s="7">
        <v>249.687416229821</v>
      </c>
    </row>
    <row r="48" spans="1:6" x14ac:dyDescent="0.45">
      <c r="A48" s="4" t="s">
        <v>29</v>
      </c>
      <c r="B48" s="5">
        <v>30.758599583631199</v>
      </c>
      <c r="C48" s="15">
        <v>32.031520973196002</v>
      </c>
      <c r="D48" s="15"/>
      <c r="E48" s="6">
        <v>2169.2177214623998</v>
      </c>
      <c r="F48" s="7">
        <v>63.350473001036796</v>
      </c>
    </row>
    <row r="49" spans="1:6" x14ac:dyDescent="0.45">
      <c r="A49" s="4" t="s">
        <v>29</v>
      </c>
      <c r="B49" s="5">
        <v>26.079110591737201</v>
      </c>
      <c r="C49" s="15">
        <v>32.201049755081499</v>
      </c>
      <c r="D49" s="15">
        <v>39.592068304834797</v>
      </c>
      <c r="E49" s="6">
        <v>2249.8569419031101</v>
      </c>
      <c r="F49" s="7">
        <v>214.24922234530499</v>
      </c>
    </row>
    <row r="50" spans="1:6" x14ac:dyDescent="0.45">
      <c r="A50" s="4" t="s">
        <v>30</v>
      </c>
      <c r="B50" s="5">
        <v>18.488861580338298</v>
      </c>
      <c r="C50" s="15">
        <v>25.521723286498698</v>
      </c>
      <c r="D50" s="15">
        <v>33.310844047412402</v>
      </c>
      <c r="E50" s="6">
        <v>3309.9636291485799</v>
      </c>
      <c r="F50" s="7">
        <v>271.296506442701</v>
      </c>
    </row>
    <row r="51" spans="1:6" x14ac:dyDescent="0.45">
      <c r="A51" s="4" t="s">
        <v>30</v>
      </c>
      <c r="B51" s="5">
        <v>18.610926782503999</v>
      </c>
      <c r="C51" s="15">
        <v>25.353543358051901</v>
      </c>
      <c r="D51" s="15">
        <v>32.548404572415301</v>
      </c>
      <c r="E51" s="6">
        <v>2692.83467948116</v>
      </c>
      <c r="F51" s="7">
        <v>277.89217270699299</v>
      </c>
    </row>
    <row r="52" spans="1:6" x14ac:dyDescent="0.45">
      <c r="A52" s="4" t="s">
        <v>31</v>
      </c>
      <c r="B52" s="5">
        <v>23.144928661887398</v>
      </c>
      <c r="C52" s="15">
        <v>28.0856999011441</v>
      </c>
      <c r="D52" s="15">
        <v>33.351694454891998</v>
      </c>
      <c r="E52" s="6">
        <v>2221.4558279304702</v>
      </c>
      <c r="F52" s="7">
        <v>316.46306634939202</v>
      </c>
    </row>
    <row r="53" spans="1:6" x14ac:dyDescent="0.45">
      <c r="A53" s="4" t="s">
        <v>31</v>
      </c>
      <c r="B53" s="5">
        <v>23.390588397390001</v>
      </c>
      <c r="C53" s="15">
        <v>27.938084795500501</v>
      </c>
      <c r="D53" s="15">
        <v>34.732960277746997</v>
      </c>
      <c r="E53" s="6">
        <v>2479.4587867913501</v>
      </c>
      <c r="F53" s="7">
        <v>283.41489859775299</v>
      </c>
    </row>
    <row r="54" spans="1:6" x14ac:dyDescent="0.45">
      <c r="A54" s="4" t="s">
        <v>32</v>
      </c>
      <c r="B54" s="5">
        <v>22.259383948586301</v>
      </c>
      <c r="C54" s="15">
        <v>24.848450116407701</v>
      </c>
      <c r="D54" s="15">
        <v>32.993487914339802</v>
      </c>
      <c r="E54" s="6">
        <v>2888.33965900556</v>
      </c>
      <c r="F54" s="7">
        <v>255.50121180567601</v>
      </c>
    </row>
    <row r="55" spans="1:6" x14ac:dyDescent="0.45">
      <c r="A55" s="4" t="s">
        <v>32</v>
      </c>
      <c r="B55" s="5">
        <v>22.029813425653401</v>
      </c>
      <c r="C55" s="15">
        <v>25.525350012916299</v>
      </c>
      <c r="D55" s="15">
        <v>35.512685453918301</v>
      </c>
      <c r="E55" s="6">
        <v>2537.7006334431298</v>
      </c>
      <c r="F55" s="7">
        <v>216.87720250666601</v>
      </c>
    </row>
    <row r="56" spans="1:6" x14ac:dyDescent="0.45">
      <c r="A56" s="4" t="s">
        <v>33</v>
      </c>
      <c r="B56" s="5">
        <v>27.403675624767001</v>
      </c>
      <c r="C56" s="15">
        <v>30.670045082693399</v>
      </c>
      <c r="D56" s="15">
        <v>37.221450211819999</v>
      </c>
      <c r="E56" s="6">
        <v>2256.0841491546898</v>
      </c>
      <c r="F56" s="7">
        <v>247.565314805734</v>
      </c>
    </row>
    <row r="57" spans="1:6" x14ac:dyDescent="0.45">
      <c r="A57" s="4" t="s">
        <v>33</v>
      </c>
      <c r="B57" s="5">
        <v>26.717783302219502</v>
      </c>
      <c r="C57" s="15">
        <v>29.213277419168499</v>
      </c>
      <c r="D57" s="15">
        <v>35.616014065962801</v>
      </c>
      <c r="E57" s="6">
        <v>2393.0483340374799</v>
      </c>
      <c r="F57" s="7">
        <v>276.66705125913199</v>
      </c>
    </row>
    <row r="58" spans="1:6" x14ac:dyDescent="0.45">
      <c r="A58" s="4" t="s">
        <v>34</v>
      </c>
      <c r="B58" s="5">
        <v>22.2873807574701</v>
      </c>
      <c r="C58" s="15">
        <v>29.164722784159501</v>
      </c>
      <c r="D58" s="15">
        <v>36.207785841489397</v>
      </c>
      <c r="E58" s="6">
        <v>1207.2855789499099</v>
      </c>
      <c r="F58" s="7">
        <v>224.15813435459</v>
      </c>
    </row>
    <row r="59" spans="1:6" x14ac:dyDescent="0.45">
      <c r="A59" s="4" t="s">
        <v>34</v>
      </c>
      <c r="B59" s="5">
        <v>21.630012492092199</v>
      </c>
      <c r="C59" s="15">
        <v>27.151296417165501</v>
      </c>
      <c r="D59" s="15">
        <v>32.154374253974801</v>
      </c>
      <c r="E59" s="6">
        <v>1915.4204306613699</v>
      </c>
      <c r="F59" s="7">
        <v>321.56228788694</v>
      </c>
    </row>
    <row r="60" spans="1:6" x14ac:dyDescent="0.45">
      <c r="A60" s="4" t="s">
        <v>35</v>
      </c>
      <c r="B60" s="5">
        <v>23.846687903998902</v>
      </c>
      <c r="C60" s="15">
        <v>26.241464306612698</v>
      </c>
      <c r="D60" s="15">
        <v>33.124268613057097</v>
      </c>
      <c r="E60" s="6">
        <v>1637.3942942506901</v>
      </c>
      <c r="F60" s="7">
        <v>262.11205808748599</v>
      </c>
    </row>
    <row r="61" spans="1:6" x14ac:dyDescent="0.45">
      <c r="A61" s="4" t="s">
        <v>35</v>
      </c>
      <c r="B61" s="5">
        <v>22.174412174935899</v>
      </c>
      <c r="C61" s="15">
        <v>24.643695998961501</v>
      </c>
      <c r="D61" s="15">
        <v>32.225233726867103</v>
      </c>
      <c r="E61" s="6">
        <v>2857.59710336119</v>
      </c>
      <c r="F61" s="7">
        <v>273.64159422445698</v>
      </c>
    </row>
    <row r="62" spans="1:6" x14ac:dyDescent="0.45">
      <c r="A62" s="4" t="s">
        <v>36</v>
      </c>
      <c r="B62" s="5">
        <v>26.1550427727095</v>
      </c>
      <c r="C62" s="15">
        <v>29.610704799557201</v>
      </c>
      <c r="D62" s="15">
        <v>37.157066686252698</v>
      </c>
      <c r="E62" s="6">
        <v>2436.77717566409</v>
      </c>
      <c r="F62" s="7">
        <v>247.67100948957</v>
      </c>
    </row>
    <row r="63" spans="1:6" x14ac:dyDescent="0.45">
      <c r="A63" s="4" t="s">
        <v>36</v>
      </c>
      <c r="B63" s="5">
        <v>26.201559871407898</v>
      </c>
      <c r="C63" s="15">
        <v>29.616402991610599</v>
      </c>
      <c r="D63" s="15">
        <v>35.436348936927303</v>
      </c>
      <c r="E63" s="6">
        <v>2506.9223037619099</v>
      </c>
      <c r="F63" s="7">
        <v>276.63664690512599</v>
      </c>
    </row>
    <row r="64" spans="1:6" x14ac:dyDescent="0.45">
      <c r="A64" s="4" t="s">
        <v>37</v>
      </c>
      <c r="B64" s="5">
        <v>20.557885088195199</v>
      </c>
      <c r="C64" s="15">
        <v>26.280517850714102</v>
      </c>
      <c r="D64" s="15">
        <v>34.799765489563399</v>
      </c>
      <c r="E64" s="6">
        <v>2493.2373999884699</v>
      </c>
      <c r="F64" s="7">
        <v>231.290488493488</v>
      </c>
    </row>
    <row r="65" spans="1:6" x14ac:dyDescent="0.45">
      <c r="A65" s="4" t="s">
        <v>37</v>
      </c>
      <c r="B65" s="5">
        <v>20.107805796138901</v>
      </c>
      <c r="C65" s="15">
        <v>26.434801678692001</v>
      </c>
      <c r="D65" s="15">
        <v>35.366263214273602</v>
      </c>
      <c r="E65" s="6">
        <v>2238.3966864110098</v>
      </c>
      <c r="F65" s="7">
        <v>212.124163915005</v>
      </c>
    </row>
    <row r="66" spans="1:6" x14ac:dyDescent="0.45">
      <c r="A66" s="4" t="s">
        <v>38</v>
      </c>
      <c r="B66" s="5">
        <v>24.283481902290301</v>
      </c>
      <c r="C66" s="15">
        <v>29.502865201336501</v>
      </c>
      <c r="D66" s="15">
        <v>36.898177794638997</v>
      </c>
      <c r="E66" s="6">
        <v>2733.8898884938899</v>
      </c>
      <c r="F66" s="7">
        <v>235.450466222378</v>
      </c>
    </row>
    <row r="67" spans="1:6" x14ac:dyDescent="0.45">
      <c r="A67" s="4" t="s">
        <v>38</v>
      </c>
      <c r="B67" s="5">
        <v>24.284933714487401</v>
      </c>
      <c r="C67" s="15">
        <v>29.766360692551999</v>
      </c>
      <c r="D67" s="15">
        <v>37.611178100380499</v>
      </c>
      <c r="E67" s="6">
        <v>2508.8893422803499</v>
      </c>
      <c r="F67" s="7">
        <v>221.261720392938</v>
      </c>
    </row>
    <row r="68" spans="1:6" x14ac:dyDescent="0.45">
      <c r="A68" s="4" t="s">
        <v>39</v>
      </c>
      <c r="B68" s="5">
        <v>26.034352122446499</v>
      </c>
      <c r="C68" s="15">
        <v>31.267058428968099</v>
      </c>
      <c r="D68" s="15">
        <v>35.914199137762999</v>
      </c>
      <c r="E68" s="6">
        <v>2764.5583790904702</v>
      </c>
      <c r="F68" s="7">
        <v>297.93632215817001</v>
      </c>
    </row>
    <row r="69" spans="1:6" x14ac:dyDescent="0.45">
      <c r="A69" s="4" t="s">
        <v>39</v>
      </c>
      <c r="B69" s="5">
        <v>26.2436326403067</v>
      </c>
      <c r="C69" s="15">
        <v>31.138110296632998</v>
      </c>
      <c r="D69" s="15">
        <v>38.085974545349202</v>
      </c>
      <c r="E69" s="6">
        <v>2520.2914945868501</v>
      </c>
      <c r="F69" s="7">
        <v>237.33273083048499</v>
      </c>
    </row>
    <row r="70" spans="1:6" x14ac:dyDescent="0.45">
      <c r="A70" s="4" t="s">
        <v>40</v>
      </c>
      <c r="B70" s="5">
        <v>34.6001632887249</v>
      </c>
      <c r="C70" s="15">
        <v>34.490153251512901</v>
      </c>
      <c r="D70" s="15"/>
      <c r="E70" s="6">
        <v>1407.6538485783999</v>
      </c>
      <c r="F70" s="7">
        <v>47.948916596400501</v>
      </c>
    </row>
    <row r="71" spans="1:6" x14ac:dyDescent="0.45">
      <c r="A71" s="4" t="s">
        <v>40</v>
      </c>
      <c r="B71" s="5">
        <v>43.833524337535302</v>
      </c>
      <c r="C71" s="15">
        <v>35.213519605005999</v>
      </c>
      <c r="D71" s="15"/>
      <c r="E71" s="6">
        <v>1039.2323203266201</v>
      </c>
      <c r="F71" s="7">
        <v>31.420725965453599</v>
      </c>
    </row>
    <row r="72" spans="1:6" x14ac:dyDescent="0.45">
      <c r="A72" s="4" t="s">
        <v>41</v>
      </c>
      <c r="B72" s="5">
        <v>22.5704778292253</v>
      </c>
      <c r="C72" s="15">
        <v>30.675591596092499</v>
      </c>
      <c r="D72" s="15"/>
      <c r="E72" s="6">
        <v>2231.7638978598902</v>
      </c>
      <c r="F72" s="7">
        <v>60.624304427218703</v>
      </c>
    </row>
    <row r="73" spans="1:6" x14ac:dyDescent="0.45">
      <c r="A73" s="4" t="s">
        <v>41</v>
      </c>
      <c r="B73" s="5">
        <v>22.597116271286399</v>
      </c>
      <c r="C73" s="15">
        <v>30.879141186542999</v>
      </c>
      <c r="D73" s="15"/>
      <c r="E73" s="6">
        <v>2197.8218240982501</v>
      </c>
      <c r="F73" s="7">
        <v>108.776937911703</v>
      </c>
    </row>
    <row r="74" spans="1:6" x14ac:dyDescent="0.45">
      <c r="A74" s="4" t="s">
        <v>42</v>
      </c>
      <c r="B74" s="5">
        <v>21.153089500518099</v>
      </c>
      <c r="C74" s="15">
        <v>27.541657560529199</v>
      </c>
      <c r="D74" s="15">
        <v>37.403237804596799</v>
      </c>
      <c r="E74" s="6">
        <v>2368.2358969401298</v>
      </c>
      <c r="F74" s="7">
        <v>210.25680787187099</v>
      </c>
    </row>
    <row r="75" spans="1:6" x14ac:dyDescent="0.45">
      <c r="A75" s="4" t="s">
        <v>42</v>
      </c>
      <c r="B75" s="5">
        <v>20.978773694749901</v>
      </c>
      <c r="C75" s="15">
        <v>27.630270109452201</v>
      </c>
      <c r="D75" s="15">
        <v>36.610815660789498</v>
      </c>
      <c r="E75" s="6">
        <v>2281.8428037018398</v>
      </c>
      <c r="F75" s="7">
        <v>238.57123463672599</v>
      </c>
    </row>
    <row r="76" spans="1:6" x14ac:dyDescent="0.45">
      <c r="A76" s="4" t="s">
        <v>43</v>
      </c>
      <c r="B76" s="5">
        <v>19.928042412199101</v>
      </c>
      <c r="C76" s="15">
        <v>26.8864639355197</v>
      </c>
      <c r="D76" s="15">
        <v>35.319747537093598</v>
      </c>
      <c r="E76" s="6">
        <v>2327.7139857839602</v>
      </c>
      <c r="F76" s="7">
        <v>241.609705733684</v>
      </c>
    </row>
    <row r="77" spans="1:6" x14ac:dyDescent="0.45">
      <c r="A77" s="4" t="s">
        <v>43</v>
      </c>
      <c r="B77" s="5">
        <v>20.655949282774099</v>
      </c>
      <c r="C77" s="15">
        <v>25.7215839272795</v>
      </c>
      <c r="D77" s="15">
        <v>34.522637802375698</v>
      </c>
      <c r="E77" s="6">
        <v>2302.0257511469299</v>
      </c>
      <c r="F77" s="7">
        <v>238.56682414457001</v>
      </c>
    </row>
    <row r="78" spans="1:6" x14ac:dyDescent="0.45">
      <c r="A78" s="4" t="s">
        <v>44</v>
      </c>
      <c r="B78" s="5">
        <v>24.4260824592101</v>
      </c>
      <c r="C78" s="15">
        <v>29.8487915323172</v>
      </c>
      <c r="D78" s="15">
        <v>36.066099442439899</v>
      </c>
      <c r="E78" s="6">
        <v>2395.3934884604901</v>
      </c>
      <c r="F78" s="7">
        <v>262.03047035159602</v>
      </c>
    </row>
    <row r="79" spans="1:6" x14ac:dyDescent="0.45">
      <c r="A79" s="4" t="s">
        <v>44</v>
      </c>
      <c r="B79" s="5">
        <v>24.267495861023502</v>
      </c>
      <c r="C79" s="15">
        <v>30.170846215416201</v>
      </c>
      <c r="D79" s="15">
        <v>37.146403205278403</v>
      </c>
      <c r="E79" s="6">
        <v>2222.2222743175798</v>
      </c>
      <c r="F79" s="7">
        <v>238.373714509114</v>
      </c>
    </row>
    <row r="80" spans="1:6" x14ac:dyDescent="0.45">
      <c r="A80" s="4" t="s">
        <v>45</v>
      </c>
      <c r="B80" s="5">
        <v>18.729802048143501</v>
      </c>
      <c r="C80" s="15">
        <v>25.874238324267299</v>
      </c>
      <c r="D80" s="15"/>
      <c r="E80" s="6">
        <v>2359.8217260484698</v>
      </c>
      <c r="F80" s="7">
        <v>37.198981711510001</v>
      </c>
    </row>
    <row r="81" spans="1:6" x14ac:dyDescent="0.45">
      <c r="A81" s="4" t="s">
        <v>45</v>
      </c>
      <c r="B81" s="5">
        <v>20.014209418511101</v>
      </c>
      <c r="C81" s="15">
        <v>26.5453965267371</v>
      </c>
      <c r="D81" s="15">
        <v>33.9790558522729</v>
      </c>
      <c r="E81" s="6">
        <v>2460.6520076164302</v>
      </c>
      <c r="F81" s="7">
        <v>261.33827858136499</v>
      </c>
    </row>
    <row r="82" spans="1:6" x14ac:dyDescent="0.45">
      <c r="A82" s="4" t="s">
        <v>46</v>
      </c>
      <c r="B82" s="5">
        <v>24.297479023374802</v>
      </c>
      <c r="C82" s="15">
        <v>30.731800161993299</v>
      </c>
      <c r="D82" s="15">
        <v>38.1189059557665</v>
      </c>
      <c r="E82" s="6">
        <v>2363.25250812596</v>
      </c>
      <c r="F82" s="7">
        <v>226.66789681036499</v>
      </c>
    </row>
    <row r="83" spans="1:6" x14ac:dyDescent="0.45">
      <c r="A83" s="4" t="s">
        <v>46</v>
      </c>
      <c r="B83" s="5">
        <v>24.932367806090099</v>
      </c>
      <c r="C83" s="15">
        <v>31.0607083933109</v>
      </c>
      <c r="D83" s="15"/>
      <c r="E83" s="6">
        <v>2215.9334465263</v>
      </c>
      <c r="F83" s="7">
        <v>64.542371866233196</v>
      </c>
    </row>
    <row r="84" spans="1:6" x14ac:dyDescent="0.45">
      <c r="A84" s="4" t="s">
        <v>47</v>
      </c>
      <c r="B84" s="5">
        <v>16.396858316696299</v>
      </c>
      <c r="C84" s="15">
        <v>22.7615710184721</v>
      </c>
      <c r="D84" s="15">
        <v>31.800997890951599</v>
      </c>
      <c r="E84" s="6">
        <v>2008.4876263480601</v>
      </c>
      <c r="F84" s="7">
        <v>224.99402100785301</v>
      </c>
    </row>
    <row r="85" spans="1:6" x14ac:dyDescent="0.45">
      <c r="A85" s="4" t="s">
        <v>47</v>
      </c>
      <c r="B85" s="5">
        <v>16.900375814960999</v>
      </c>
      <c r="C85" s="15">
        <v>20.9286975827115</v>
      </c>
      <c r="D85" s="15"/>
      <c r="E85" s="6">
        <v>2836.1662452227001</v>
      </c>
      <c r="F85" s="7">
        <v>8.8980661944969999</v>
      </c>
    </row>
    <row r="86" spans="1:6" x14ac:dyDescent="0.45">
      <c r="A86" s="4" t="s">
        <v>48</v>
      </c>
      <c r="B86" s="5">
        <v>26.5268649467655</v>
      </c>
      <c r="C86" s="15">
        <v>33.555761274710697</v>
      </c>
      <c r="D86" s="15"/>
      <c r="E86" s="6">
        <v>1555.1546675355501</v>
      </c>
      <c r="F86" s="7">
        <v>66.231338120022002</v>
      </c>
    </row>
    <row r="87" spans="1:6" x14ac:dyDescent="0.45">
      <c r="A87" s="4" t="s">
        <v>48</v>
      </c>
      <c r="B87" s="5">
        <v>26.855060673226099</v>
      </c>
      <c r="C87" s="15">
        <v>33.0056924986567</v>
      </c>
      <c r="D87" s="15"/>
      <c r="E87" s="6">
        <v>1816.9592157406501</v>
      </c>
      <c r="F87" s="7">
        <v>69.593472985963203</v>
      </c>
    </row>
    <row r="88" spans="1:6" x14ac:dyDescent="0.45">
      <c r="A88" s="4" t="s">
        <v>49</v>
      </c>
      <c r="B88" s="5">
        <v>21.401314913404502</v>
      </c>
      <c r="C88" s="15">
        <v>29.537119878934799</v>
      </c>
      <c r="D88" s="15">
        <v>23.8427555636165</v>
      </c>
      <c r="E88" s="6">
        <v>408.34311724051298</v>
      </c>
      <c r="F88" s="7">
        <v>3039.30873981575</v>
      </c>
    </row>
    <row r="89" spans="1:6" x14ac:dyDescent="0.45">
      <c r="A89" s="4" t="s">
        <v>49</v>
      </c>
      <c r="B89" s="5">
        <v>18.759902942921599</v>
      </c>
      <c r="C89" s="15">
        <v>30.817907227511199</v>
      </c>
      <c r="D89" s="15">
        <v>24.910717564126401</v>
      </c>
      <c r="E89" s="6">
        <v>369.76980480270601</v>
      </c>
      <c r="F89" s="7">
        <v>2663.0037160647498</v>
      </c>
    </row>
    <row r="90" spans="1:6" x14ac:dyDescent="0.45">
      <c r="A90" s="4" t="s">
        <v>50</v>
      </c>
      <c r="B90" s="5">
        <v>26.8830792559325</v>
      </c>
      <c r="C90" s="15">
        <v>36.459388523735797</v>
      </c>
      <c r="D90" s="15">
        <v>31.0082801498483</v>
      </c>
      <c r="E90" s="6">
        <v>273.86292488838899</v>
      </c>
      <c r="F90" s="7">
        <v>1828.8269920377099</v>
      </c>
    </row>
    <row r="91" spans="1:6" x14ac:dyDescent="0.45">
      <c r="A91" s="4" t="s">
        <v>50</v>
      </c>
      <c r="B91" s="5">
        <v>25.4372787396189</v>
      </c>
      <c r="C91" s="15">
        <v>36.515456143224803</v>
      </c>
      <c r="D91" s="15">
        <v>30.971939450738901</v>
      </c>
      <c r="E91" s="6">
        <v>272.689934416325</v>
      </c>
      <c r="F91" s="7">
        <v>1832.76199951583</v>
      </c>
    </row>
    <row r="92" spans="1:6" x14ac:dyDescent="0.45">
      <c r="A92" s="4" t="s">
        <v>51</v>
      </c>
      <c r="B92" s="5">
        <v>26.772215063753499</v>
      </c>
      <c r="C92" s="15"/>
      <c r="D92" s="15">
        <v>32.467776848169002</v>
      </c>
      <c r="E92" s="6">
        <v>35.967732966797499</v>
      </c>
      <c r="F92" s="7">
        <v>1272.6283609468201</v>
      </c>
    </row>
    <row r="93" spans="1:6" x14ac:dyDescent="0.45">
      <c r="A93" s="4" t="s">
        <v>51</v>
      </c>
      <c r="B93" s="5">
        <v>27.220593495546002</v>
      </c>
      <c r="C93" s="15">
        <v>42.362634589375503</v>
      </c>
      <c r="D93" s="15">
        <v>31.7086449292423</v>
      </c>
      <c r="E93" s="6">
        <v>136.79915348665099</v>
      </c>
      <c r="F93" s="7">
        <v>1482.19423931501</v>
      </c>
    </row>
    <row r="94" spans="1:6" x14ac:dyDescent="0.45">
      <c r="A94" s="4" t="s">
        <v>52</v>
      </c>
      <c r="B94" s="5">
        <v>29.507970334684401</v>
      </c>
      <c r="C94" s="15"/>
      <c r="D94" s="15">
        <v>33.243873997997397</v>
      </c>
      <c r="E94" s="6">
        <v>102.21084340228199</v>
      </c>
      <c r="F94" s="7">
        <v>1887.3170010864501</v>
      </c>
    </row>
    <row r="95" spans="1:6" x14ac:dyDescent="0.45">
      <c r="A95" s="4" t="s">
        <v>52</v>
      </c>
      <c r="B95" s="5">
        <v>29.833266409299998</v>
      </c>
      <c r="C95" s="15">
        <v>37.4937888754528</v>
      </c>
      <c r="D95" s="15">
        <v>32.032881019961799</v>
      </c>
      <c r="E95" s="6">
        <v>256.23456395316202</v>
      </c>
      <c r="F95" s="7">
        <v>1896.87045562597</v>
      </c>
    </row>
    <row r="96" spans="1:6" x14ac:dyDescent="0.45">
      <c r="A96" s="4" t="s">
        <v>53</v>
      </c>
      <c r="B96" s="5">
        <v>21.559863519598601</v>
      </c>
      <c r="C96" s="15">
        <v>29.235693727122602</v>
      </c>
      <c r="D96" s="15">
        <v>43.132554859410199</v>
      </c>
      <c r="E96" s="6">
        <v>2060.8468140928398</v>
      </c>
      <c r="F96" s="7">
        <v>159.88170677283799</v>
      </c>
    </row>
    <row r="97" spans="1:6" x14ac:dyDescent="0.45">
      <c r="A97" s="4" t="s">
        <v>53</v>
      </c>
      <c r="B97" s="5">
        <v>20.898863956881002</v>
      </c>
      <c r="C97" s="15">
        <v>28.247749326765799</v>
      </c>
      <c r="D97" s="15">
        <v>39.705748897221198</v>
      </c>
      <c r="E97" s="6">
        <v>1610.9011112281701</v>
      </c>
      <c r="F97" s="7">
        <v>182.15755692012499</v>
      </c>
    </row>
    <row r="98" spans="1:6" x14ac:dyDescent="0.45">
      <c r="A98" s="4" t="s">
        <v>54</v>
      </c>
      <c r="B98" s="5">
        <v>23.734079853301601</v>
      </c>
      <c r="C98" s="15">
        <v>30.163669444716501</v>
      </c>
      <c r="D98" s="15"/>
      <c r="E98" s="6">
        <v>1310.76688339102</v>
      </c>
      <c r="F98" s="7">
        <v>38.3112132749634</v>
      </c>
    </row>
    <row r="99" spans="1:6" x14ac:dyDescent="0.45">
      <c r="A99" s="4" t="s">
        <v>54</v>
      </c>
      <c r="B99" s="5">
        <v>23.925490084601499</v>
      </c>
      <c r="C99" s="15">
        <v>31.118479041417601</v>
      </c>
      <c r="D99" s="15"/>
      <c r="E99" s="6">
        <v>977.38330485261804</v>
      </c>
      <c r="F99" s="7">
        <v>126.925904660979</v>
      </c>
    </row>
    <row r="100" spans="1:6" x14ac:dyDescent="0.45">
      <c r="A100" s="4" t="s">
        <v>55</v>
      </c>
      <c r="B100" s="5">
        <v>16.2136334810737</v>
      </c>
      <c r="C100" s="15">
        <v>29.3684791946812</v>
      </c>
      <c r="D100" s="15">
        <v>21.0377997141163</v>
      </c>
      <c r="E100" s="6">
        <v>223.74127417110901</v>
      </c>
      <c r="F100" s="7">
        <v>2167.15019327036</v>
      </c>
    </row>
    <row r="101" spans="1:6" x14ac:dyDescent="0.45">
      <c r="A101" s="4" t="s">
        <v>55</v>
      </c>
      <c r="B101" s="5">
        <v>17.491017674880901</v>
      </c>
      <c r="C101" s="15">
        <v>27.002716863497799</v>
      </c>
      <c r="D101" s="15">
        <v>20.5893055316008</v>
      </c>
      <c r="E101" s="6">
        <v>309.13026640608598</v>
      </c>
      <c r="F101" s="7">
        <v>2475.90556092306</v>
      </c>
    </row>
    <row r="102" spans="1:6" x14ac:dyDescent="0.45">
      <c r="A102" s="4" t="s">
        <v>56</v>
      </c>
      <c r="B102" s="5">
        <v>29.1239029984052</v>
      </c>
      <c r="C102" s="15">
        <v>38.773836331670502</v>
      </c>
      <c r="D102" s="15">
        <v>33.646645178876099</v>
      </c>
      <c r="E102" s="6">
        <v>267.35506782586299</v>
      </c>
      <c r="F102" s="7">
        <v>1996.26467929572</v>
      </c>
    </row>
    <row r="103" spans="1:6" x14ac:dyDescent="0.45">
      <c r="A103" s="4" t="s">
        <v>56</v>
      </c>
      <c r="B103" s="5">
        <v>28.167651784226599</v>
      </c>
      <c r="C103" s="15">
        <v>38.709462558853602</v>
      </c>
      <c r="D103" s="15">
        <v>33.822171119932598</v>
      </c>
      <c r="E103" s="6">
        <v>285.968868219878</v>
      </c>
      <c r="F103" s="7">
        <v>2089.46240409441</v>
      </c>
    </row>
    <row r="104" spans="1:6" x14ac:dyDescent="0.45">
      <c r="A104" s="4" t="s">
        <v>57</v>
      </c>
      <c r="B104" s="5">
        <v>18.1749008751307</v>
      </c>
      <c r="C104" s="15">
        <v>28.288572397655599</v>
      </c>
      <c r="D104" s="15"/>
      <c r="E104" s="6">
        <v>2084.9995608341401</v>
      </c>
      <c r="F104" s="7">
        <v>42.278187208451499</v>
      </c>
    </row>
    <row r="105" spans="1:6" x14ac:dyDescent="0.45">
      <c r="A105" s="4" t="s">
        <v>57</v>
      </c>
      <c r="B105" s="5">
        <v>17.1281692393251</v>
      </c>
      <c r="C105" s="15">
        <v>28.2471598244008</v>
      </c>
      <c r="D105" s="15"/>
      <c r="E105" s="6">
        <v>2081.90817650894</v>
      </c>
      <c r="F105" s="7">
        <v>46.903012137494002</v>
      </c>
    </row>
    <row r="106" spans="1:6" x14ac:dyDescent="0.45">
      <c r="A106" s="4" t="s">
        <v>58</v>
      </c>
      <c r="B106" s="5">
        <v>26.496914779722399</v>
      </c>
      <c r="C106" s="15">
        <v>29.049762783683999</v>
      </c>
      <c r="D106" s="15"/>
      <c r="E106" s="6">
        <v>1231.6892143938301</v>
      </c>
      <c r="F106" s="7">
        <v>7.4844490586256098</v>
      </c>
    </row>
    <row r="107" spans="1:6" x14ac:dyDescent="0.45">
      <c r="A107" s="4" t="s">
        <v>58</v>
      </c>
      <c r="B107" s="5">
        <v>26.764160102233198</v>
      </c>
      <c r="C107" s="15">
        <v>30.199134246985199</v>
      </c>
      <c r="D107" s="15"/>
      <c r="E107" s="6">
        <v>1034.8327988522799</v>
      </c>
      <c r="F107" s="7">
        <v>9.7516994840416409</v>
      </c>
    </row>
    <row r="108" spans="1:6" x14ac:dyDescent="0.45">
      <c r="A108" s="4" t="s">
        <v>59</v>
      </c>
      <c r="B108" s="5">
        <v>21.390464362741898</v>
      </c>
      <c r="C108" s="15">
        <v>28.251656824911802</v>
      </c>
      <c r="D108" s="15">
        <v>36.912285572171498</v>
      </c>
      <c r="E108" s="6">
        <v>1944.4903688577599</v>
      </c>
      <c r="F108" s="7">
        <v>218.53143039892399</v>
      </c>
    </row>
    <row r="109" spans="1:6" x14ac:dyDescent="0.45">
      <c r="A109" s="4" t="s">
        <v>59</v>
      </c>
      <c r="B109" s="5">
        <v>21.692722912491799</v>
      </c>
      <c r="C109" s="15">
        <v>28.249768349330999</v>
      </c>
      <c r="D109" s="15">
        <v>40.124922246198302</v>
      </c>
      <c r="E109" s="6">
        <v>1727.9272216980301</v>
      </c>
      <c r="F109" s="7">
        <v>158.324302854754</v>
      </c>
    </row>
    <row r="110" spans="1:6" x14ac:dyDescent="0.45">
      <c r="A110" s="4" t="s">
        <v>60</v>
      </c>
      <c r="B110" s="5">
        <v>18.369605737622599</v>
      </c>
      <c r="C110" s="15">
        <v>24.116706843266801</v>
      </c>
      <c r="D110" s="15">
        <v>34.953589499294303</v>
      </c>
      <c r="E110" s="6">
        <v>1894.1883963315499</v>
      </c>
      <c r="F110" s="7">
        <v>193.72503414868001</v>
      </c>
    </row>
    <row r="111" spans="1:6" x14ac:dyDescent="0.45">
      <c r="A111" s="4" t="s">
        <v>60</v>
      </c>
      <c r="B111" s="5">
        <v>18.677258150385398</v>
      </c>
      <c r="C111" s="15">
        <v>24.063913934243001</v>
      </c>
      <c r="D111" s="15">
        <v>36.013649733403398</v>
      </c>
      <c r="E111" s="6">
        <v>1825.31544186572</v>
      </c>
      <c r="F111" s="7">
        <v>193.54593244492801</v>
      </c>
    </row>
    <row r="112" spans="1:6" x14ac:dyDescent="0.45">
      <c r="A112" s="4" t="s">
        <v>61</v>
      </c>
      <c r="B112" s="5">
        <v>16.919554191469899</v>
      </c>
      <c r="C112" s="15">
        <v>27.643684254539199</v>
      </c>
      <c r="D112" s="15">
        <v>21.120120224826699</v>
      </c>
      <c r="E112" s="6">
        <v>267.47569308062498</v>
      </c>
      <c r="F112" s="7">
        <v>2118.8119154485898</v>
      </c>
    </row>
    <row r="113" spans="1:6" x14ac:dyDescent="0.45">
      <c r="A113" s="4" t="s">
        <v>61</v>
      </c>
      <c r="B113" s="5">
        <v>17.138962175711999</v>
      </c>
      <c r="C113" s="15">
        <v>27.072721027301501</v>
      </c>
      <c r="D113" s="15">
        <v>21.111188941107802</v>
      </c>
      <c r="E113" s="6">
        <v>301.51678381480298</v>
      </c>
      <c r="F113" s="7">
        <v>2279.034155025</v>
      </c>
    </row>
    <row r="114" spans="1:6" x14ac:dyDescent="0.45">
      <c r="A114" s="4" t="s">
        <v>62</v>
      </c>
      <c r="B114" s="5">
        <v>24.499725052975801</v>
      </c>
      <c r="C114" s="15">
        <v>34.822111272982703</v>
      </c>
      <c r="D114" s="15">
        <v>28.101026092509201</v>
      </c>
      <c r="E114" s="6">
        <v>250.10343479904799</v>
      </c>
      <c r="F114" s="7">
        <v>2097.6691995818201</v>
      </c>
    </row>
    <row r="115" spans="1:6" x14ac:dyDescent="0.45">
      <c r="A115" s="4" t="s">
        <v>62</v>
      </c>
      <c r="B115" s="5">
        <v>23.912571155378199</v>
      </c>
      <c r="C115" s="15">
        <v>35.863839858201501</v>
      </c>
      <c r="D115" s="15">
        <v>28.038765872241999</v>
      </c>
      <c r="E115" s="6">
        <v>220.02766384531699</v>
      </c>
      <c r="F115" s="7">
        <v>2175.3581923617598</v>
      </c>
    </row>
    <row r="116" spans="1:6" x14ac:dyDescent="0.45">
      <c r="A116" s="4" t="s">
        <v>63</v>
      </c>
      <c r="B116" s="5">
        <v>19.792342082371299</v>
      </c>
      <c r="C116" s="15">
        <v>25.689935793851099</v>
      </c>
      <c r="D116" s="15">
        <v>36.324931026286599</v>
      </c>
      <c r="E116" s="6">
        <v>1528.6191017866799</v>
      </c>
      <c r="F116" s="7">
        <v>204.95844088176599</v>
      </c>
    </row>
    <row r="117" spans="1:6" x14ac:dyDescent="0.45">
      <c r="A117" s="4" t="s">
        <v>63</v>
      </c>
      <c r="B117" s="5">
        <v>17.8765508943283</v>
      </c>
      <c r="C117" s="15">
        <v>26.126560261156399</v>
      </c>
      <c r="D117" s="15">
        <v>36.860852749152201</v>
      </c>
      <c r="E117" s="6">
        <v>1565.5954464374699</v>
      </c>
      <c r="F117" s="7">
        <v>198.594725513426</v>
      </c>
    </row>
    <row r="118" spans="1:6" x14ac:dyDescent="0.45">
      <c r="A118" s="4" t="s">
        <v>64</v>
      </c>
      <c r="B118" s="5">
        <v>23.387468318591299</v>
      </c>
      <c r="C118" s="15">
        <v>35.786192492922801</v>
      </c>
      <c r="D118" s="15">
        <v>30.170626071641198</v>
      </c>
      <c r="E118" s="6">
        <v>309.00254632381098</v>
      </c>
      <c r="F118" s="7">
        <v>2101.0971928722502</v>
      </c>
    </row>
    <row r="119" spans="1:6" x14ac:dyDescent="0.45">
      <c r="A119" s="4" t="s">
        <v>64</v>
      </c>
      <c r="B119" s="5">
        <v>23.104805844434001</v>
      </c>
      <c r="C119" s="15">
        <v>34.008109785015698</v>
      </c>
      <c r="D119" s="15">
        <v>28.280778455019899</v>
      </c>
      <c r="E119" s="6">
        <v>359.47043881177001</v>
      </c>
      <c r="F119" s="7">
        <v>2209.7306520453999</v>
      </c>
    </row>
    <row r="120" spans="1:6" x14ac:dyDescent="0.45">
      <c r="A120" s="4" t="s">
        <v>65</v>
      </c>
      <c r="B120" s="5">
        <v>24.2545987188455</v>
      </c>
      <c r="C120" s="15">
        <v>35.662689032625998</v>
      </c>
      <c r="D120" s="15">
        <v>30.593005241921901</v>
      </c>
      <c r="E120" s="6">
        <v>328.86471801691602</v>
      </c>
      <c r="F120" s="7">
        <v>2236.1595699075501</v>
      </c>
    </row>
    <row r="121" spans="1:6" x14ac:dyDescent="0.45">
      <c r="A121" s="4" t="s">
        <v>65</v>
      </c>
      <c r="B121" s="5">
        <v>24.093020848246301</v>
      </c>
      <c r="C121" s="15">
        <v>35.892102586083098</v>
      </c>
      <c r="D121" s="15">
        <v>30.568162179365</v>
      </c>
      <c r="E121" s="6">
        <v>302.425436719196</v>
      </c>
      <c r="F121" s="7">
        <v>2107.8526607163299</v>
      </c>
    </row>
    <row r="122" spans="1:6" x14ac:dyDescent="0.45">
      <c r="A122" s="4" t="s">
        <v>66</v>
      </c>
      <c r="B122" s="5">
        <v>24.247174635537998</v>
      </c>
      <c r="C122" s="15">
        <v>33.444380577571998</v>
      </c>
      <c r="D122" s="15">
        <v>28.584362308258601</v>
      </c>
      <c r="E122" s="6">
        <v>351.81275587323898</v>
      </c>
      <c r="F122" s="7">
        <v>2152.1789344547401</v>
      </c>
    </row>
    <row r="123" spans="1:6" x14ac:dyDescent="0.45">
      <c r="A123" s="4" t="s">
        <v>66</v>
      </c>
      <c r="B123" s="5">
        <v>25.090636872795699</v>
      </c>
      <c r="C123" s="15">
        <v>33.318886227443301</v>
      </c>
      <c r="D123" s="15">
        <v>28.680198643386198</v>
      </c>
      <c r="E123" s="6">
        <v>381.98358186569101</v>
      </c>
      <c r="F123" s="7">
        <v>2144.5549638797102</v>
      </c>
    </row>
    <row r="124" spans="1:6" x14ac:dyDescent="0.45">
      <c r="A124" s="4" t="s">
        <v>67</v>
      </c>
      <c r="B124" s="5">
        <v>27.0279792811966</v>
      </c>
      <c r="C124" s="15">
        <v>32.235603171343698</v>
      </c>
      <c r="D124" s="15">
        <v>41.7745400503008</v>
      </c>
      <c r="E124" s="6">
        <v>1590.9081555195601</v>
      </c>
      <c r="F124" s="7">
        <v>170.37018344549301</v>
      </c>
    </row>
    <row r="125" spans="1:6" x14ac:dyDescent="0.45">
      <c r="A125" s="4" t="s">
        <v>67</v>
      </c>
      <c r="B125" s="5">
        <v>25.775022711372301</v>
      </c>
      <c r="C125" s="15">
        <v>32.156992218519299</v>
      </c>
      <c r="D125" s="15"/>
      <c r="E125" s="6">
        <v>1586.6731969866401</v>
      </c>
      <c r="F125" s="7">
        <v>146.893764059977</v>
      </c>
    </row>
    <row r="126" spans="1:6" x14ac:dyDescent="0.45">
      <c r="A126" s="4" t="s">
        <v>68</v>
      </c>
      <c r="B126" s="5">
        <v>26.007173340649501</v>
      </c>
      <c r="C126" s="15">
        <v>30.512192997094701</v>
      </c>
      <c r="D126" s="15">
        <v>43.301568997378901</v>
      </c>
      <c r="E126" s="6">
        <v>1866.4890531144799</v>
      </c>
      <c r="F126" s="7">
        <v>162.14877907488</v>
      </c>
    </row>
    <row r="127" spans="1:6" x14ac:dyDescent="0.45">
      <c r="A127" s="4" t="s">
        <v>68</v>
      </c>
      <c r="B127" s="5">
        <v>25.420900744998601</v>
      </c>
      <c r="C127" s="15">
        <v>30.8874840928071</v>
      </c>
      <c r="D127" s="15">
        <v>43.672912072167698</v>
      </c>
      <c r="E127" s="6">
        <v>1811.39335304975</v>
      </c>
      <c r="F127" s="7">
        <v>153.491475375433</v>
      </c>
    </row>
    <row r="128" spans="1:6" x14ac:dyDescent="0.45">
      <c r="A128" s="4" t="s">
        <v>69</v>
      </c>
      <c r="B128" s="5">
        <v>20.5446732268597</v>
      </c>
      <c r="C128" s="15">
        <v>25.975849694611501</v>
      </c>
      <c r="D128" s="15">
        <v>36.7178083762048</v>
      </c>
      <c r="E128" s="6">
        <v>1993.5555597897301</v>
      </c>
      <c r="F128" s="7">
        <v>197.209383422</v>
      </c>
    </row>
    <row r="129" spans="1:6" x14ac:dyDescent="0.45">
      <c r="A129" s="4" t="s">
        <v>69</v>
      </c>
      <c r="B129" s="5">
        <v>19.658401816718001</v>
      </c>
      <c r="C129" s="15">
        <v>25.915960223427401</v>
      </c>
      <c r="D129" s="15">
        <v>36.442967604160003</v>
      </c>
      <c r="E129" s="6">
        <v>2152.1629603215902</v>
      </c>
      <c r="F129" s="7">
        <v>208.86888666192701</v>
      </c>
    </row>
    <row r="130" spans="1:6" x14ac:dyDescent="0.45">
      <c r="A130" s="4" t="s">
        <v>70</v>
      </c>
      <c r="B130" s="5">
        <v>26.417032813331002</v>
      </c>
      <c r="C130" s="15">
        <v>37.401665183487303</v>
      </c>
      <c r="D130" s="15">
        <v>31.010915248830099</v>
      </c>
      <c r="E130" s="6">
        <v>237.28366346791901</v>
      </c>
      <c r="F130" s="7">
        <v>2186.5712588880401</v>
      </c>
    </row>
    <row r="131" spans="1:6" x14ac:dyDescent="0.45">
      <c r="A131" s="4" t="s">
        <v>70</v>
      </c>
      <c r="B131" s="5">
        <v>26.250638981964801</v>
      </c>
      <c r="C131" s="15">
        <v>37.014059691008796</v>
      </c>
      <c r="D131" s="15">
        <v>30.9314111502133</v>
      </c>
      <c r="E131" s="6">
        <v>254.22067289045299</v>
      </c>
      <c r="F131" s="7">
        <v>2379.1025132818099</v>
      </c>
    </row>
    <row r="132" spans="1:6" x14ac:dyDescent="0.45">
      <c r="A132" s="4" t="s">
        <v>71</v>
      </c>
      <c r="B132" s="5">
        <v>27.1259536820573</v>
      </c>
      <c r="C132" s="15">
        <v>36.742684945308298</v>
      </c>
      <c r="D132" s="15">
        <v>32.076731973440602</v>
      </c>
      <c r="E132" s="6">
        <v>330.15551408874398</v>
      </c>
      <c r="F132" s="7">
        <v>2499.2914096735599</v>
      </c>
    </row>
    <row r="133" spans="1:6" x14ac:dyDescent="0.45">
      <c r="A133" s="4" t="s">
        <v>71</v>
      </c>
      <c r="B133" s="5">
        <v>28.339328243245198</v>
      </c>
      <c r="C133" s="15">
        <v>37.591903392646302</v>
      </c>
      <c r="D133" s="15">
        <v>32.402340807275202</v>
      </c>
      <c r="E133" s="6">
        <v>280.76240896555601</v>
      </c>
      <c r="F133" s="7">
        <v>2112.9032788613399</v>
      </c>
    </row>
    <row r="134" spans="1:6" x14ac:dyDescent="0.45">
      <c r="A134" s="4" t="s">
        <v>72</v>
      </c>
      <c r="B134" s="5">
        <v>23.835516526728298</v>
      </c>
      <c r="C134" s="15">
        <v>29.474542885877302</v>
      </c>
      <c r="D134" s="15">
        <v>41.4482362212769</v>
      </c>
      <c r="E134" s="6">
        <v>1976.4649537391199</v>
      </c>
      <c r="F134" s="7">
        <v>165.22575759051901</v>
      </c>
    </row>
    <row r="135" spans="1:6" x14ac:dyDescent="0.45">
      <c r="A135" s="4" t="s">
        <v>72</v>
      </c>
      <c r="B135" s="5">
        <v>24.064266634971201</v>
      </c>
      <c r="C135" s="15">
        <v>29.591158407309099</v>
      </c>
      <c r="D135" s="15">
        <v>38.974574018509699</v>
      </c>
      <c r="E135" s="6">
        <v>2309.1861060158399</v>
      </c>
      <c r="F135" s="7">
        <v>197.10904177405499</v>
      </c>
    </row>
    <row r="136" spans="1:6" x14ac:dyDescent="0.45">
      <c r="A136" s="4" t="s">
        <v>73</v>
      </c>
      <c r="B136" s="5">
        <v>23.6141115287475</v>
      </c>
      <c r="C136" s="15">
        <v>35.367929381366203</v>
      </c>
      <c r="D136" s="15">
        <v>30.830861742727599</v>
      </c>
      <c r="E136" s="6">
        <v>382.82073121560501</v>
      </c>
      <c r="F136" s="7">
        <v>2306.5679510230898</v>
      </c>
    </row>
    <row r="137" spans="1:6" x14ac:dyDescent="0.45">
      <c r="A137" s="4" t="s">
        <v>73</v>
      </c>
      <c r="B137" s="5">
        <v>23.553087268938299</v>
      </c>
      <c r="C137" s="15">
        <v>34.656787600148</v>
      </c>
      <c r="D137" s="15">
        <v>30.1318931528596</v>
      </c>
      <c r="E137" s="6">
        <v>347.32815833399201</v>
      </c>
      <c r="F137" s="7">
        <v>2166.0994743844399</v>
      </c>
    </row>
    <row r="138" spans="1:6" x14ac:dyDescent="0.45">
      <c r="A138" s="4" t="s">
        <v>74</v>
      </c>
      <c r="B138" s="5">
        <v>30.003103756224402</v>
      </c>
      <c r="C138" s="15">
        <v>39.506534949427802</v>
      </c>
      <c r="D138" s="15">
        <v>35.253549272516899</v>
      </c>
      <c r="E138" s="6">
        <v>279.49490735474302</v>
      </c>
      <c r="F138" s="7">
        <v>1754.1104962919901</v>
      </c>
    </row>
    <row r="139" spans="1:6" x14ac:dyDescent="0.45">
      <c r="A139" s="4" t="s">
        <v>74</v>
      </c>
      <c r="B139" s="5">
        <v>28.444415595736299</v>
      </c>
      <c r="C139" s="15">
        <v>38.728163481825099</v>
      </c>
      <c r="D139" s="15">
        <v>34.279030604501003</v>
      </c>
      <c r="E139" s="6">
        <v>266.587222804796</v>
      </c>
      <c r="F139" s="7">
        <v>1750.0680990677299</v>
      </c>
    </row>
    <row r="140" spans="1:6" x14ac:dyDescent="0.45">
      <c r="A140" s="4" t="s">
        <v>75</v>
      </c>
      <c r="B140" s="5">
        <v>20.555971626824199</v>
      </c>
      <c r="C140" s="15">
        <v>31.869678864039098</v>
      </c>
      <c r="D140" s="15">
        <v>25.723071532497499</v>
      </c>
      <c r="E140" s="6">
        <v>297.07658085379001</v>
      </c>
      <c r="F140" s="7">
        <v>2140.6811452397101</v>
      </c>
    </row>
    <row r="141" spans="1:6" x14ac:dyDescent="0.45">
      <c r="A141" s="4" t="s">
        <v>75</v>
      </c>
      <c r="B141" s="5">
        <v>20.519724334242401</v>
      </c>
      <c r="C141" s="15">
        <v>30.684667432819701</v>
      </c>
      <c r="D141" s="15">
        <v>25.642350532521</v>
      </c>
      <c r="E141" s="6">
        <v>367.641995025303</v>
      </c>
      <c r="F141" s="7">
        <v>2315.53307921544</v>
      </c>
    </row>
    <row r="142" spans="1:6" x14ac:dyDescent="0.45">
      <c r="A142" s="4" t="s">
        <v>76</v>
      </c>
      <c r="B142" s="5">
        <v>25.034874935874299</v>
      </c>
      <c r="C142" s="15">
        <v>29.073193275606801</v>
      </c>
      <c r="D142" s="15">
        <v>43.539572734362402</v>
      </c>
      <c r="E142" s="6">
        <v>1591.56346201424</v>
      </c>
      <c r="F142" s="7">
        <v>150.49499092719</v>
      </c>
    </row>
    <row r="143" spans="1:6" x14ac:dyDescent="0.45">
      <c r="A143" s="4" t="s">
        <v>76</v>
      </c>
      <c r="B143" s="5">
        <v>22.933536431611699</v>
      </c>
      <c r="C143" s="15">
        <v>28.5769217487465</v>
      </c>
      <c r="D143" s="15">
        <v>40.032371546477201</v>
      </c>
      <c r="E143" s="6">
        <v>1655.8904255081</v>
      </c>
      <c r="F143" s="7">
        <v>174.38169283873501</v>
      </c>
    </row>
    <row r="144" spans="1:6" x14ac:dyDescent="0.45">
      <c r="A144" s="4" t="s">
        <v>77</v>
      </c>
      <c r="B144" s="5">
        <v>22.287099391486201</v>
      </c>
      <c r="C144" s="15">
        <v>32.079091633190203</v>
      </c>
      <c r="D144" s="15">
        <v>26.525115565520998</v>
      </c>
      <c r="E144" s="6">
        <v>321.873746853348</v>
      </c>
      <c r="F144" s="7">
        <v>2323.3694403945301</v>
      </c>
    </row>
    <row r="145" spans="1:6" x14ac:dyDescent="0.45">
      <c r="A145" s="4" t="s">
        <v>77</v>
      </c>
      <c r="B145" s="5">
        <v>21.763322556917501</v>
      </c>
      <c r="C145" s="15">
        <v>31.941569265034801</v>
      </c>
      <c r="D145" s="15">
        <v>26.424546691709299</v>
      </c>
      <c r="E145" s="6">
        <v>360.46435153435999</v>
      </c>
      <c r="F145" s="7">
        <v>2652.5361343135801</v>
      </c>
    </row>
    <row r="146" spans="1:6" x14ac:dyDescent="0.45">
      <c r="A146" s="4" t="s">
        <v>78</v>
      </c>
      <c r="B146" s="5">
        <v>24.0807362119956</v>
      </c>
      <c r="C146" s="15">
        <v>36.989012928326403</v>
      </c>
      <c r="D146" s="15">
        <v>28.0851671505383</v>
      </c>
      <c r="E146" s="6">
        <v>183.74196487403299</v>
      </c>
      <c r="F146" s="7">
        <v>2105.6402602660501</v>
      </c>
    </row>
    <row r="147" spans="1:6" x14ac:dyDescent="0.45">
      <c r="A147" s="4" t="s">
        <v>78</v>
      </c>
      <c r="B147" s="5">
        <v>23.305426657821801</v>
      </c>
      <c r="C147" s="15">
        <v>34.001134997570098</v>
      </c>
      <c r="D147" s="15">
        <v>28.465227007996202</v>
      </c>
      <c r="E147" s="6">
        <v>353.08639732572198</v>
      </c>
      <c r="F147" s="7">
        <v>2590.8324561403301</v>
      </c>
    </row>
    <row r="148" spans="1:6" x14ac:dyDescent="0.45">
      <c r="A148" s="4" t="s">
        <v>79</v>
      </c>
      <c r="B148" s="5">
        <v>23.068263928177299</v>
      </c>
      <c r="C148" s="15">
        <v>32.559182091299199</v>
      </c>
      <c r="D148" s="15">
        <v>27.157198165456801</v>
      </c>
      <c r="E148" s="6">
        <v>329.19720428808398</v>
      </c>
      <c r="F148" s="7">
        <v>2229.94172637258</v>
      </c>
    </row>
    <row r="149" spans="1:6" x14ac:dyDescent="0.45">
      <c r="A149" s="4" t="s">
        <v>79</v>
      </c>
      <c r="B149" s="5">
        <v>23.334005386994001</v>
      </c>
      <c r="C149" s="15">
        <v>31.927116346620799</v>
      </c>
      <c r="D149" s="15">
        <v>27.101809665338202</v>
      </c>
      <c r="E149" s="6">
        <v>407.88250464083399</v>
      </c>
      <c r="F149" s="7">
        <v>2662.5001272105301</v>
      </c>
    </row>
    <row r="150" spans="1:6" x14ac:dyDescent="0.45">
      <c r="A150" s="4" t="s">
        <v>80</v>
      </c>
      <c r="B150" s="5">
        <v>29.8592139613984</v>
      </c>
      <c r="C150" s="15">
        <v>36.123903009467</v>
      </c>
      <c r="D150" s="15">
        <v>29.725765713118498</v>
      </c>
      <c r="E150" s="6">
        <v>258.90745458249802</v>
      </c>
      <c r="F150" s="7">
        <v>2309.8920265216302</v>
      </c>
    </row>
    <row r="151" spans="1:6" x14ac:dyDescent="0.45">
      <c r="A151" s="4" t="s">
        <v>80</v>
      </c>
      <c r="B151" s="5">
        <v>27.244715516157498</v>
      </c>
      <c r="C151" s="15">
        <v>39.059178631467297</v>
      </c>
      <c r="D151" s="15">
        <v>32.250157485874702</v>
      </c>
      <c r="E151" s="6">
        <v>216.314515384869</v>
      </c>
      <c r="F151" s="7">
        <v>2252.4282791567798</v>
      </c>
    </row>
    <row r="152" spans="1:6" x14ac:dyDescent="0.45">
      <c r="A152" s="4" t="s">
        <v>81</v>
      </c>
      <c r="B152" s="5">
        <v>25.999849821945801</v>
      </c>
      <c r="C152" s="15">
        <v>34.262521492318399</v>
      </c>
      <c r="D152" s="15">
        <v>29.129562148600399</v>
      </c>
      <c r="E152" s="6">
        <v>358.16431437239902</v>
      </c>
      <c r="F152" s="7">
        <v>2474.6105957453001</v>
      </c>
    </row>
    <row r="153" spans="1:6" x14ac:dyDescent="0.45">
      <c r="A153" s="4" t="s">
        <v>81</v>
      </c>
      <c r="B153" s="5">
        <v>26.830269873228598</v>
      </c>
      <c r="C153" s="15">
        <v>34.697677449333703</v>
      </c>
      <c r="D153" s="15">
        <v>29.136988674355901</v>
      </c>
      <c r="E153" s="6">
        <v>329.71610418194899</v>
      </c>
      <c r="F153" s="7">
        <v>2288.235576304</v>
      </c>
    </row>
    <row r="154" spans="1:6" x14ac:dyDescent="0.45">
      <c r="A154" s="4" t="s">
        <v>82</v>
      </c>
      <c r="B154" s="5">
        <v>23.161055234189199</v>
      </c>
      <c r="C154" s="15">
        <v>33.794625011856198</v>
      </c>
      <c r="D154" s="15">
        <v>29.4566865535594</v>
      </c>
      <c r="E154" s="6">
        <v>409.41254846695699</v>
      </c>
      <c r="F154" s="7">
        <v>2125.2581522781002</v>
      </c>
    </row>
    <row r="155" spans="1:6" x14ac:dyDescent="0.45">
      <c r="A155" s="4" t="s">
        <v>82</v>
      </c>
      <c r="B155" s="5">
        <v>22.7541303152728</v>
      </c>
      <c r="C155" s="15">
        <v>34.618903027861499</v>
      </c>
      <c r="D155" s="15">
        <v>30.626468100710099</v>
      </c>
      <c r="E155" s="6">
        <v>455.76096464811201</v>
      </c>
      <c r="F155" s="7">
        <v>2374.0585610897601</v>
      </c>
    </row>
    <row r="156" spans="1:6" x14ac:dyDescent="0.45">
      <c r="A156" s="4" t="s">
        <v>83</v>
      </c>
      <c r="B156" s="5">
        <v>27.500432911717802</v>
      </c>
      <c r="C156" s="15">
        <v>37.628850848959502</v>
      </c>
      <c r="D156" s="15">
        <v>33.331310290138497</v>
      </c>
      <c r="E156" s="6">
        <v>328.97934097133202</v>
      </c>
      <c r="F156" s="7">
        <v>2091.0571734909799</v>
      </c>
    </row>
    <row r="157" spans="1:6" x14ac:dyDescent="0.45">
      <c r="A157" s="4" t="s">
        <v>83</v>
      </c>
      <c r="B157" s="5">
        <v>25.735528904257698</v>
      </c>
      <c r="C157" s="15">
        <v>36.320130803344</v>
      </c>
      <c r="D157" s="15">
        <v>32.083789823721197</v>
      </c>
      <c r="E157" s="6">
        <v>347.17506830966198</v>
      </c>
      <c r="F157" s="7">
        <v>2030.40002759188</v>
      </c>
    </row>
    <row r="158" spans="1:6" x14ac:dyDescent="0.45">
      <c r="A158" s="4" t="s">
        <v>84</v>
      </c>
      <c r="B158" s="5">
        <v>19.128879728179701</v>
      </c>
      <c r="C158" s="15">
        <v>24.189582982333501</v>
      </c>
      <c r="D158" s="15">
        <v>37.070250626944301</v>
      </c>
      <c r="E158" s="6">
        <v>2071.4033268592698</v>
      </c>
      <c r="F158" s="7">
        <v>181.33594597582101</v>
      </c>
    </row>
    <row r="159" spans="1:6" x14ac:dyDescent="0.45">
      <c r="A159" s="4" t="s">
        <v>84</v>
      </c>
      <c r="B159" s="5">
        <v>18.643084980762801</v>
      </c>
      <c r="C159" s="15">
        <v>24.093350736217499</v>
      </c>
      <c r="D159" s="15">
        <v>35.030329586636498</v>
      </c>
      <c r="E159" s="6">
        <v>2222.16179800891</v>
      </c>
      <c r="F159" s="7">
        <v>201.94569834624599</v>
      </c>
    </row>
    <row r="160" spans="1:6" x14ac:dyDescent="0.45">
      <c r="A160" s="4" t="s">
        <v>85</v>
      </c>
      <c r="B160" s="5">
        <v>27.920261476371401</v>
      </c>
      <c r="C160" s="15">
        <v>36.151745266895503</v>
      </c>
      <c r="D160" s="15">
        <v>30.7866515258515</v>
      </c>
      <c r="E160" s="6">
        <v>321.16851828989297</v>
      </c>
      <c r="F160" s="7">
        <v>2369.16532371843</v>
      </c>
    </row>
    <row r="161" spans="1:6" x14ac:dyDescent="0.45">
      <c r="A161" s="4" t="s">
        <v>85</v>
      </c>
      <c r="B161" s="5">
        <v>27.060683231283001</v>
      </c>
      <c r="C161" s="15">
        <v>36.770590581773199</v>
      </c>
      <c r="D161" s="15">
        <v>31.1108149857541</v>
      </c>
      <c r="E161" s="6">
        <v>273.759557599191</v>
      </c>
      <c r="F161" s="7">
        <v>2016.4745069836499</v>
      </c>
    </row>
    <row r="162" spans="1:6" x14ac:dyDescent="0.45">
      <c r="A162" s="4" t="s">
        <v>86</v>
      </c>
      <c r="B162" s="5">
        <v>16.1916525136911</v>
      </c>
      <c r="C162" s="15">
        <v>28.2834914591072</v>
      </c>
      <c r="D162" s="15">
        <v>22.489041689905001</v>
      </c>
      <c r="E162" s="6">
        <v>334.76457646998</v>
      </c>
      <c r="F162" s="7">
        <v>2642.0424862433301</v>
      </c>
    </row>
    <row r="163" spans="1:6" x14ac:dyDescent="0.45">
      <c r="A163" s="4" t="s">
        <v>86</v>
      </c>
      <c r="B163" s="5">
        <v>15.561252165590099</v>
      </c>
      <c r="C163" s="15">
        <v>27.538489105215199</v>
      </c>
      <c r="D163" s="15">
        <v>22.239840397691001</v>
      </c>
      <c r="E163" s="6">
        <v>384.66771133764098</v>
      </c>
      <c r="F163" s="7">
        <v>2445.8662798277301</v>
      </c>
    </row>
    <row r="164" spans="1:6" x14ac:dyDescent="0.45">
      <c r="A164" s="4" t="s">
        <v>87</v>
      </c>
      <c r="B164" s="5">
        <v>27.067145621391699</v>
      </c>
      <c r="C164" s="15">
        <v>35.192733288075601</v>
      </c>
      <c r="D164" s="15">
        <v>30.282171029073499</v>
      </c>
      <c r="E164" s="6">
        <v>332.56814130385601</v>
      </c>
      <c r="F164" s="7">
        <v>2112.1244484615199</v>
      </c>
    </row>
    <row r="165" spans="1:6" x14ac:dyDescent="0.45">
      <c r="A165" s="4" t="s">
        <v>87</v>
      </c>
      <c r="B165" s="5">
        <v>27.137251236869201</v>
      </c>
      <c r="C165" s="15">
        <v>35.868765432021199</v>
      </c>
      <c r="D165" s="15">
        <v>31.27691036961</v>
      </c>
      <c r="E165" s="6">
        <v>350.16049028516102</v>
      </c>
      <c r="F165" s="7">
        <v>2251.5221777449701</v>
      </c>
    </row>
    <row r="166" spans="1:6" x14ac:dyDescent="0.45">
      <c r="A166" s="4" t="s">
        <v>88</v>
      </c>
      <c r="B166" s="5">
        <v>29.148455648265099</v>
      </c>
      <c r="C166" s="15">
        <v>34.982633188165302</v>
      </c>
      <c r="D166" s="15">
        <v>29.462326981536599</v>
      </c>
      <c r="E166" s="6">
        <v>300.038735024147</v>
      </c>
      <c r="F166" s="7">
        <v>2227.4856757789198</v>
      </c>
    </row>
    <row r="167" spans="1:6" x14ac:dyDescent="0.45">
      <c r="A167" s="4" t="s">
        <v>88</v>
      </c>
      <c r="B167" s="5">
        <v>27.168026848364601</v>
      </c>
      <c r="C167" s="15">
        <v>34.7515458837008</v>
      </c>
      <c r="D167" s="15">
        <v>29.525269248162601</v>
      </c>
      <c r="E167" s="6">
        <v>336.47097274483201</v>
      </c>
      <c r="F167" s="7">
        <v>2560.7515746137201</v>
      </c>
    </row>
    <row r="168" spans="1:6" x14ac:dyDescent="0.45">
      <c r="A168" s="4" t="s">
        <v>89</v>
      </c>
      <c r="B168" s="5">
        <v>27.631667088037201</v>
      </c>
      <c r="C168" s="15">
        <v>41.439353844472699</v>
      </c>
      <c r="D168" s="15">
        <v>36.765732466574399</v>
      </c>
      <c r="E168" s="6">
        <v>224.41169106197501</v>
      </c>
      <c r="F168" s="7">
        <v>1768.5045318267801</v>
      </c>
    </row>
    <row r="169" spans="1:6" x14ac:dyDescent="0.45">
      <c r="A169" s="4" t="s">
        <v>89</v>
      </c>
      <c r="B169" s="5">
        <v>27.4879256113812</v>
      </c>
      <c r="C169" s="15">
        <v>43.495110680589697</v>
      </c>
      <c r="D169" s="15">
        <v>38.634167839835499</v>
      </c>
      <c r="E169" s="6">
        <v>170.611859230726</v>
      </c>
      <c r="F169" s="7">
        <v>1529.6536016765599</v>
      </c>
    </row>
    <row r="170" spans="1:6" x14ac:dyDescent="0.45">
      <c r="A170" s="4" t="s">
        <v>90</v>
      </c>
      <c r="B170" s="5">
        <v>27.278848231704099</v>
      </c>
      <c r="C170" s="15">
        <v>34.654731584426003</v>
      </c>
      <c r="D170" s="15">
        <v>29.809167515949799</v>
      </c>
      <c r="E170" s="6">
        <v>395.23149923004399</v>
      </c>
      <c r="F170" s="7">
        <v>2271.2803706064301</v>
      </c>
    </row>
    <row r="171" spans="1:6" x14ac:dyDescent="0.45">
      <c r="A171" s="4" t="s">
        <v>90</v>
      </c>
      <c r="B171" s="5">
        <v>28.302908322927301</v>
      </c>
      <c r="C171" s="15">
        <v>35.945287163841201</v>
      </c>
      <c r="D171" s="15">
        <v>30.4349918754213</v>
      </c>
      <c r="E171" s="6">
        <v>317.39257683732598</v>
      </c>
      <c r="F171" s="7">
        <v>1947.63476731428</v>
      </c>
    </row>
    <row r="172" spans="1:6" x14ac:dyDescent="0.45">
      <c r="A172" s="4" t="s">
        <v>91</v>
      </c>
      <c r="B172" s="5">
        <v>25.5603033892524</v>
      </c>
      <c r="C172" s="15">
        <v>30.163533238161602</v>
      </c>
      <c r="D172" s="15">
        <v>40.835520616175799</v>
      </c>
      <c r="E172" s="6">
        <v>1774.89913868653</v>
      </c>
      <c r="F172" s="7">
        <v>178.39878176219301</v>
      </c>
    </row>
    <row r="173" spans="1:6" x14ac:dyDescent="0.45">
      <c r="A173" s="4" t="s">
        <v>91</v>
      </c>
      <c r="B173" s="5">
        <v>25.3241142256296</v>
      </c>
      <c r="C173" s="15">
        <v>28.3133594696668</v>
      </c>
      <c r="D173" s="15">
        <v>39.359936156116497</v>
      </c>
      <c r="E173" s="6">
        <v>1846.27090898806</v>
      </c>
      <c r="F173" s="7">
        <v>184.22576937266899</v>
      </c>
    </row>
    <row r="174" spans="1:6" x14ac:dyDescent="0.45">
      <c r="A174" s="4" t="s">
        <v>92</v>
      </c>
      <c r="B174" s="5">
        <v>26.692244900496501</v>
      </c>
      <c r="C174" s="15">
        <v>27.696962558497201</v>
      </c>
      <c r="D174" s="15">
        <v>38.501871009988498</v>
      </c>
      <c r="E174" s="6">
        <v>1900.8101912611601</v>
      </c>
      <c r="F174" s="7">
        <v>178.93499024401899</v>
      </c>
    </row>
    <row r="175" spans="1:6" x14ac:dyDescent="0.45">
      <c r="A175" s="4" t="s">
        <v>92</v>
      </c>
      <c r="B175" s="5">
        <v>25.5775828879671</v>
      </c>
      <c r="C175" s="15">
        <v>27.7260938608954</v>
      </c>
      <c r="D175" s="15">
        <v>38.939219907777598</v>
      </c>
      <c r="E175" s="6">
        <v>1937.0100965039401</v>
      </c>
      <c r="F175" s="7">
        <v>172.61344624705799</v>
      </c>
    </row>
    <row r="176" spans="1:6" x14ac:dyDescent="0.45">
      <c r="A176" s="4" t="s">
        <v>93</v>
      </c>
      <c r="B176" s="5">
        <v>26.133998441706002</v>
      </c>
      <c r="C176" s="15">
        <v>33.769109167502599</v>
      </c>
      <c r="D176" s="15"/>
      <c r="E176" s="6">
        <v>1332.2282178031401</v>
      </c>
      <c r="F176" s="7">
        <v>129.434718840279</v>
      </c>
    </row>
    <row r="177" spans="1:6" x14ac:dyDescent="0.45">
      <c r="A177" s="4" t="s">
        <v>93</v>
      </c>
      <c r="B177" s="5">
        <v>26.760476662748701</v>
      </c>
      <c r="C177" s="15">
        <v>33.501528931581703</v>
      </c>
      <c r="D177" s="15"/>
      <c r="E177" s="6">
        <v>1287.53579839996</v>
      </c>
      <c r="F177" s="7">
        <v>52.4740215644429</v>
      </c>
    </row>
    <row r="178" spans="1:6" x14ac:dyDescent="0.45">
      <c r="A178" s="4" t="s">
        <v>94</v>
      </c>
      <c r="B178" s="5">
        <v>22.520660864570999</v>
      </c>
      <c r="C178" s="15">
        <v>29.048434253174801</v>
      </c>
      <c r="D178" s="15"/>
      <c r="E178" s="6">
        <v>1407.02936215062</v>
      </c>
      <c r="F178" s="7">
        <v>23.222623093559399</v>
      </c>
    </row>
    <row r="179" spans="1:6" x14ac:dyDescent="0.45">
      <c r="A179" s="4" t="s">
        <v>94</v>
      </c>
      <c r="B179" s="5">
        <v>23.026788375586701</v>
      </c>
      <c r="C179" s="15">
        <v>28.085776226433101</v>
      </c>
      <c r="D179" s="15"/>
      <c r="E179" s="6">
        <v>1727.22467967375</v>
      </c>
      <c r="F179" s="7">
        <v>36.883979848908901</v>
      </c>
    </row>
    <row r="180" spans="1:6" x14ac:dyDescent="0.45">
      <c r="A180" s="4" t="s">
        <v>95</v>
      </c>
      <c r="B180" s="5">
        <v>16.973468366883299</v>
      </c>
      <c r="C180" s="15">
        <v>28.340085642475401</v>
      </c>
      <c r="D180" s="15">
        <v>23.399411041040601</v>
      </c>
      <c r="E180" s="6">
        <v>391.08716911290099</v>
      </c>
      <c r="F180" s="7">
        <v>1894.9227889773099</v>
      </c>
    </row>
    <row r="181" spans="1:6" x14ac:dyDescent="0.45">
      <c r="A181" s="4" t="s">
        <v>95</v>
      </c>
      <c r="B181" s="5">
        <v>17.468997643414301</v>
      </c>
      <c r="C181" s="15">
        <v>27.477893867628701</v>
      </c>
      <c r="D181" s="15">
        <v>23.207177075382798</v>
      </c>
      <c r="E181" s="6">
        <v>506.51905494622002</v>
      </c>
      <c r="F181" s="7">
        <v>2242.5930059392899</v>
      </c>
    </row>
    <row r="182" spans="1:6" x14ac:dyDescent="0.45">
      <c r="A182" s="4" t="s">
        <v>96</v>
      </c>
      <c r="B182" s="5">
        <v>24.453200282611501</v>
      </c>
      <c r="C182" s="15">
        <v>34.564237266918603</v>
      </c>
      <c r="D182" s="15">
        <v>30.5222743274118</v>
      </c>
      <c r="E182" s="6">
        <v>382.10348576011199</v>
      </c>
      <c r="F182" s="7">
        <v>1974.82478622248</v>
      </c>
    </row>
    <row r="183" spans="1:6" x14ac:dyDescent="0.45">
      <c r="A183" s="4" t="s">
        <v>96</v>
      </c>
      <c r="B183" s="5">
        <v>24.348361085356</v>
      </c>
      <c r="C183" s="15">
        <v>34.151937958908697</v>
      </c>
      <c r="D183" s="15">
        <v>30.311889606296301</v>
      </c>
      <c r="E183" s="6">
        <v>453.26462833623799</v>
      </c>
      <c r="F183" s="7">
        <v>2223.2711138877298</v>
      </c>
    </row>
    <row r="184" spans="1:6" x14ac:dyDescent="0.45">
      <c r="A184" s="4" t="s">
        <v>97</v>
      </c>
      <c r="B184" s="5">
        <v>28.1684325043725</v>
      </c>
      <c r="C184" s="15">
        <v>40.287704801505299</v>
      </c>
      <c r="D184" s="15">
        <v>33.518212492284299</v>
      </c>
      <c r="E184" s="6">
        <v>164.13988653949099</v>
      </c>
      <c r="F184" s="7">
        <v>1243.95507922364</v>
      </c>
    </row>
    <row r="185" spans="1:6" x14ac:dyDescent="0.45">
      <c r="A185" s="4" t="s">
        <v>97</v>
      </c>
      <c r="B185" s="5">
        <v>27.6733547776353</v>
      </c>
      <c r="C185" s="15">
        <v>37.317298152118198</v>
      </c>
      <c r="D185" s="15">
        <v>32.728267689352499</v>
      </c>
      <c r="E185" s="6">
        <v>285.13865501098098</v>
      </c>
      <c r="F185" s="7">
        <v>1825.5565804093101</v>
      </c>
    </row>
    <row r="186" spans="1:6" x14ac:dyDescent="0.45">
      <c r="A186" s="4" t="s">
        <v>98</v>
      </c>
      <c r="B186" s="5">
        <v>17.6726295176808</v>
      </c>
      <c r="C186" s="15">
        <v>29.878867055836501</v>
      </c>
      <c r="D186" s="15">
        <v>25.000475423653398</v>
      </c>
      <c r="E186" s="6">
        <v>335.10956160235702</v>
      </c>
      <c r="F186" s="7">
        <v>2131.6131467242099</v>
      </c>
    </row>
    <row r="187" spans="1:6" x14ac:dyDescent="0.45">
      <c r="A187" s="4" t="s">
        <v>98</v>
      </c>
      <c r="B187" s="5">
        <v>18.789990394816201</v>
      </c>
      <c r="C187" s="15">
        <v>28.0287783225663</v>
      </c>
      <c r="D187" s="15">
        <v>24.099693012747998</v>
      </c>
      <c r="E187" s="6">
        <v>565.572848248799</v>
      </c>
      <c r="F187" s="7">
        <v>2414.7505985046801</v>
      </c>
    </row>
    <row r="188" spans="1:6" x14ac:dyDescent="0.45">
      <c r="A188" s="4" t="s">
        <v>99</v>
      </c>
      <c r="B188" s="5">
        <v>21.060231297074498</v>
      </c>
      <c r="C188" s="15">
        <v>36.116436212415401</v>
      </c>
      <c r="D188" s="15">
        <v>31.7319339680563</v>
      </c>
      <c r="E188" s="6">
        <v>311.085185655999</v>
      </c>
      <c r="F188" s="7">
        <v>2088.00575834863</v>
      </c>
    </row>
    <row r="189" spans="1:6" x14ac:dyDescent="0.45">
      <c r="A189" s="4" t="s">
        <v>99</v>
      </c>
      <c r="B189" s="5">
        <v>24.012753853316902</v>
      </c>
      <c r="C189" s="15">
        <v>34.683980160237198</v>
      </c>
      <c r="D189" s="15">
        <v>30.677161567858501</v>
      </c>
      <c r="E189" s="6">
        <v>430.03210311168698</v>
      </c>
      <c r="F189" s="7">
        <v>2240.5551576767102</v>
      </c>
    </row>
    <row r="190" spans="1:6" x14ac:dyDescent="0.45">
      <c r="A190" s="4" t="s">
        <v>100</v>
      </c>
      <c r="B190" s="5">
        <v>22.3635733331433</v>
      </c>
      <c r="C190" s="15">
        <v>29.698301302594999</v>
      </c>
      <c r="D190" s="15"/>
      <c r="E190" s="6">
        <v>1816.7306245494101</v>
      </c>
      <c r="F190" s="7">
        <v>43.384338638435999</v>
      </c>
    </row>
    <row r="191" spans="1:6" x14ac:dyDescent="0.45">
      <c r="A191" s="4" t="s">
        <v>100</v>
      </c>
      <c r="B191" s="5">
        <v>22.502013610773002</v>
      </c>
      <c r="C191" s="15">
        <v>29.5192619102523</v>
      </c>
      <c r="D191" s="15">
        <v>41.4713728707775</v>
      </c>
      <c r="E191" s="6">
        <v>1993.8251253024901</v>
      </c>
      <c r="F191" s="7">
        <v>162.75925657535299</v>
      </c>
    </row>
    <row r="192" spans="1:6" x14ac:dyDescent="0.45">
      <c r="A192" s="4" t="s">
        <v>101</v>
      </c>
      <c r="B192" s="5">
        <v>25.183735369251998</v>
      </c>
      <c r="C192" s="15">
        <v>29.5890822307496</v>
      </c>
      <c r="D192" s="15"/>
      <c r="E192" s="6">
        <v>1807.53391357346</v>
      </c>
      <c r="F192" s="7">
        <v>33.929449500319201</v>
      </c>
    </row>
    <row r="193" spans="1:6" x14ac:dyDescent="0.45">
      <c r="A193" s="4" t="s">
        <v>101</v>
      </c>
      <c r="B193" s="5">
        <v>26.0720077526898</v>
      </c>
      <c r="C193" s="15">
        <v>28.363279754969</v>
      </c>
      <c r="D193" s="15"/>
      <c r="E193" s="6">
        <v>2174.63256961355</v>
      </c>
      <c r="F193" s="7">
        <v>148.54345847103599</v>
      </c>
    </row>
    <row r="194" spans="1:6" x14ac:dyDescent="0.45">
      <c r="A194" s="4" t="s">
        <v>102</v>
      </c>
      <c r="B194" s="5">
        <v>19.181346757658702</v>
      </c>
      <c r="C194" s="15">
        <v>27.7299363614509</v>
      </c>
      <c r="D194" s="15">
        <v>23.3120809335561</v>
      </c>
      <c r="E194" s="6">
        <v>490.99563490607801</v>
      </c>
      <c r="F194" s="7">
        <v>2293.3717396083598</v>
      </c>
    </row>
    <row r="195" spans="1:6" x14ac:dyDescent="0.45">
      <c r="A195" s="4" t="s">
        <v>102</v>
      </c>
      <c r="B195" s="5">
        <v>17.372042783585201</v>
      </c>
      <c r="C195" s="15">
        <v>27.866704821474599</v>
      </c>
      <c r="D195" s="15">
        <v>23.47707224853</v>
      </c>
      <c r="E195" s="6">
        <v>449.93473560380397</v>
      </c>
      <c r="F195" s="7">
        <v>2127.1938769135199</v>
      </c>
    </row>
    <row r="196" spans="1:6" x14ac:dyDescent="0.45">
      <c r="A196" s="4" t="s">
        <v>103</v>
      </c>
      <c r="B196" s="5"/>
      <c r="C196" s="15"/>
      <c r="D196" s="15"/>
      <c r="E196" s="6">
        <v>-6.4047484606339804</v>
      </c>
      <c r="F196" s="7">
        <v>-3.6738057304419298</v>
      </c>
    </row>
    <row r="197" spans="1:6" x14ac:dyDescent="0.45">
      <c r="A197" s="4" t="s">
        <v>103</v>
      </c>
      <c r="B197" s="5"/>
      <c r="C197" s="15"/>
      <c r="D197" s="15"/>
      <c r="E197" s="6">
        <v>-5.3072395634712803</v>
      </c>
      <c r="F197" s="7">
        <v>-6.14321247207954E-2</v>
      </c>
    </row>
    <row r="198" spans="1:6" x14ac:dyDescent="0.45">
      <c r="A198" s="4" t="s">
        <v>104</v>
      </c>
      <c r="B198" s="5">
        <v>11.8785138222618</v>
      </c>
      <c r="C198" s="15">
        <v>23.6235592399849</v>
      </c>
      <c r="D198" s="15">
        <v>37.066121963968797</v>
      </c>
      <c r="E198" s="6">
        <v>1970.6200420488301</v>
      </c>
      <c r="F198" s="7">
        <v>171.621121622467</v>
      </c>
    </row>
    <row r="199" spans="1:6" x14ac:dyDescent="0.45">
      <c r="A199" s="4" t="s">
        <v>104</v>
      </c>
      <c r="B199" s="5">
        <v>13.2112028506321</v>
      </c>
      <c r="C199" s="15">
        <v>23.547676207508999</v>
      </c>
      <c r="D199" s="15">
        <v>35.688221892699403</v>
      </c>
      <c r="E199" s="6">
        <v>2307.3205502139499</v>
      </c>
      <c r="F199" s="7">
        <v>197.927643884595</v>
      </c>
    </row>
    <row r="200" spans="1:6" x14ac:dyDescent="0.45">
      <c r="A200" s="4" t="s">
        <v>105</v>
      </c>
      <c r="B200" s="5">
        <v>21.732483854325601</v>
      </c>
      <c r="C200" s="15">
        <v>32.206010436494203</v>
      </c>
      <c r="D200" s="15"/>
      <c r="E200" s="6">
        <v>1696.0643520512699</v>
      </c>
      <c r="F200" s="7">
        <v>104.301674352549</v>
      </c>
    </row>
    <row r="201" spans="1:6" x14ac:dyDescent="0.45">
      <c r="A201" s="4" t="s">
        <v>105</v>
      </c>
      <c r="B201" s="5">
        <v>22.548202984617198</v>
      </c>
      <c r="C201" s="15">
        <v>32.375031776938698</v>
      </c>
      <c r="D201" s="15"/>
      <c r="E201" s="6">
        <v>2012.5180570154</v>
      </c>
      <c r="F201" s="7">
        <v>136.93955917986</v>
      </c>
    </row>
    <row r="202" spans="1:6" x14ac:dyDescent="0.45">
      <c r="A202" s="4" t="s">
        <v>106</v>
      </c>
      <c r="B202" s="5">
        <v>21.043911246703701</v>
      </c>
      <c r="C202" s="15">
        <v>31.348229875906998</v>
      </c>
      <c r="D202" s="15"/>
      <c r="E202" s="6">
        <v>1509.8745297120799</v>
      </c>
      <c r="F202" s="7">
        <v>117.15873276873801</v>
      </c>
    </row>
    <row r="203" spans="1:6" x14ac:dyDescent="0.45">
      <c r="A203" s="4" t="s">
        <v>106</v>
      </c>
      <c r="B203" s="5">
        <v>19.5685479628468</v>
      </c>
      <c r="C203" s="15">
        <v>33.064321299642003</v>
      </c>
      <c r="D203" s="15"/>
      <c r="E203" s="6">
        <v>2015.2754692933199</v>
      </c>
      <c r="F203" s="7">
        <v>112.650820691438</v>
      </c>
    </row>
    <row r="204" spans="1:6" x14ac:dyDescent="0.45">
      <c r="A204" s="4" t="s">
        <v>107</v>
      </c>
      <c r="B204" s="5">
        <v>17.7530563524187</v>
      </c>
      <c r="C204" s="15">
        <v>29.176925185875799</v>
      </c>
      <c r="D204" s="15">
        <v>40.3384409115342</v>
      </c>
      <c r="E204" s="6">
        <v>1721.4953707930099</v>
      </c>
      <c r="F204" s="7">
        <v>181.33568983053601</v>
      </c>
    </row>
    <row r="205" spans="1:6" x14ac:dyDescent="0.45">
      <c r="A205" s="4" t="s">
        <v>107</v>
      </c>
      <c r="B205" s="5">
        <v>17.916742923402602</v>
      </c>
      <c r="C205" s="15">
        <v>29.286149985852202</v>
      </c>
      <c r="D205" s="15">
        <v>39.459448509430402</v>
      </c>
      <c r="E205" s="6">
        <v>1837.4445401805799</v>
      </c>
      <c r="F205" s="7">
        <v>196.65478477766001</v>
      </c>
    </row>
    <row r="206" spans="1:6" x14ac:dyDescent="0.45">
      <c r="A206" s="4" t="s">
        <v>108</v>
      </c>
      <c r="B206" s="5">
        <v>19.1373916005594</v>
      </c>
      <c r="C206" s="15">
        <v>29.9207872430664</v>
      </c>
      <c r="D206" s="15">
        <v>40.988814862114999</v>
      </c>
      <c r="E206" s="6">
        <v>2096.9415563074999</v>
      </c>
      <c r="F206" s="7">
        <v>168.70842896397701</v>
      </c>
    </row>
    <row r="207" spans="1:6" x14ac:dyDescent="0.45">
      <c r="A207" s="4" t="s">
        <v>108</v>
      </c>
      <c r="B207" s="5">
        <v>19.333444033177202</v>
      </c>
      <c r="C207" s="15">
        <v>30.524978683565799</v>
      </c>
      <c r="D207" s="15"/>
      <c r="E207" s="6">
        <v>1927.4642640229699</v>
      </c>
      <c r="F207" s="7">
        <v>145.326273056357</v>
      </c>
    </row>
    <row r="208" spans="1:6" x14ac:dyDescent="0.45">
      <c r="A208" s="4" t="s">
        <v>109</v>
      </c>
      <c r="B208" s="5"/>
      <c r="C208" s="15"/>
      <c r="D208" s="15"/>
      <c r="E208" s="6">
        <v>-4.68296867946174</v>
      </c>
      <c r="F208" s="7">
        <v>-2.2329607087976902</v>
      </c>
    </row>
    <row r="209" spans="1:6" x14ac:dyDescent="0.45">
      <c r="A209" s="4" t="s">
        <v>109</v>
      </c>
      <c r="B209" s="5">
        <v>32.0332936443804</v>
      </c>
      <c r="C209" s="15">
        <v>42.299311404263001</v>
      </c>
      <c r="D209" s="15"/>
      <c r="E209" s="6">
        <v>293.30353069895</v>
      </c>
      <c r="F209" s="7">
        <v>15.912085601398299</v>
      </c>
    </row>
    <row r="210" spans="1:6" x14ac:dyDescent="0.45">
      <c r="A210" s="4" t="s">
        <v>110</v>
      </c>
      <c r="B210" s="5">
        <v>17.644288847859801</v>
      </c>
      <c r="C210" s="15">
        <v>29.3940503433472</v>
      </c>
      <c r="D210" s="15"/>
      <c r="E210" s="6">
        <v>1871.6379552691899</v>
      </c>
      <c r="F210" s="7">
        <v>148.83346115833399</v>
      </c>
    </row>
    <row r="211" spans="1:6" x14ac:dyDescent="0.45">
      <c r="A211" s="4" t="s">
        <v>110</v>
      </c>
      <c r="B211" s="5">
        <v>17.638505873794799</v>
      </c>
      <c r="C211" s="15">
        <v>31.007949693981001</v>
      </c>
      <c r="D211" s="15"/>
      <c r="E211" s="6">
        <v>1014.13770841947</v>
      </c>
      <c r="F211" s="7">
        <v>94.446769670332301</v>
      </c>
    </row>
    <row r="212" spans="1:6" x14ac:dyDescent="0.45">
      <c r="A212" s="4" t="s">
        <v>111</v>
      </c>
      <c r="B212" s="5">
        <v>22.392307191514099</v>
      </c>
      <c r="C212" s="15">
        <v>32.479468782228402</v>
      </c>
      <c r="D212" s="15"/>
      <c r="E212" s="6">
        <v>2170.2191736315799</v>
      </c>
      <c r="F212" s="7">
        <v>146.56103449315501</v>
      </c>
    </row>
    <row r="213" spans="1:6" x14ac:dyDescent="0.45">
      <c r="A213" s="4" t="s">
        <v>111</v>
      </c>
      <c r="B213" s="5">
        <v>21.437434973632701</v>
      </c>
      <c r="C213" s="15">
        <v>32.647633321142003</v>
      </c>
      <c r="D213" s="15"/>
      <c r="E213" s="6">
        <v>1674.3675547309599</v>
      </c>
      <c r="F213" s="7">
        <v>118.566018429743</v>
      </c>
    </row>
    <row r="214" spans="1:6" x14ac:dyDescent="0.45">
      <c r="A214" s="4" t="s">
        <v>112</v>
      </c>
      <c r="B214" s="5">
        <v>11.4087331981587</v>
      </c>
      <c r="C214" s="15">
        <v>25.3368071222312</v>
      </c>
      <c r="D214" s="15"/>
      <c r="E214" s="6">
        <v>975.12027272090802</v>
      </c>
      <c r="F214" s="7">
        <v>123.70598911541001</v>
      </c>
    </row>
    <row r="215" spans="1:6" x14ac:dyDescent="0.45">
      <c r="A215" s="4" t="s">
        <v>112</v>
      </c>
      <c r="B215" s="5">
        <v>11.045207587615</v>
      </c>
      <c r="C215" s="15">
        <v>23.070166441164901</v>
      </c>
      <c r="D215" s="15"/>
      <c r="E215" s="6">
        <v>1570.61571286205</v>
      </c>
      <c r="F215" s="7">
        <v>143.31013419081401</v>
      </c>
    </row>
    <row r="216" spans="1:6" x14ac:dyDescent="0.45">
      <c r="A216" s="4" t="s">
        <v>113</v>
      </c>
      <c r="B216" s="5">
        <v>15.9778638465386</v>
      </c>
      <c r="C216" s="15">
        <v>25.633505238629599</v>
      </c>
      <c r="D216" s="15">
        <v>38.457821112698397</v>
      </c>
      <c r="E216" s="6">
        <v>2268.7622707585301</v>
      </c>
      <c r="F216" s="7">
        <v>178.38404868541201</v>
      </c>
    </row>
    <row r="217" spans="1:6" x14ac:dyDescent="0.45">
      <c r="A217" s="4" t="s">
        <v>113</v>
      </c>
      <c r="B217" s="5">
        <v>14.4958064638276</v>
      </c>
      <c r="C217" s="15">
        <v>25.977970551849602</v>
      </c>
      <c r="D217" s="15">
        <v>44.087225985107203</v>
      </c>
      <c r="E217" s="6">
        <v>1809.66317394301</v>
      </c>
      <c r="F217" s="7">
        <v>157.60944223229899</v>
      </c>
    </row>
    <row r="218" spans="1:6" x14ac:dyDescent="0.45">
      <c r="A218" s="4" t="s">
        <v>114</v>
      </c>
      <c r="B218" s="5">
        <v>17.021725676079001</v>
      </c>
      <c r="C218" s="15">
        <v>26.9466823796919</v>
      </c>
      <c r="D218" s="15">
        <v>36.9774986597644</v>
      </c>
      <c r="E218" s="6">
        <v>3486.3512176699001</v>
      </c>
      <c r="F218" s="7">
        <v>223.559695037202</v>
      </c>
    </row>
    <row r="219" spans="1:6" x14ac:dyDescent="0.45">
      <c r="A219" s="4" t="s">
        <v>114</v>
      </c>
      <c r="B219" s="5">
        <v>16.7811208411607</v>
      </c>
      <c r="C219" s="15">
        <v>27.890543083260301</v>
      </c>
      <c r="D219" s="15">
        <v>37.627256517780097</v>
      </c>
      <c r="E219" s="6">
        <v>1797.15674210149</v>
      </c>
      <c r="F219" s="7">
        <v>227.583889442588</v>
      </c>
    </row>
    <row r="220" spans="1:6" x14ac:dyDescent="0.45">
      <c r="A220" s="4" t="s">
        <v>115</v>
      </c>
      <c r="B220" s="5">
        <v>16.036686894353299</v>
      </c>
      <c r="C220" s="15">
        <v>25.9467936003938</v>
      </c>
      <c r="D220" s="15">
        <v>37.455619976413999</v>
      </c>
      <c r="E220" s="6">
        <v>2131.6876656714999</v>
      </c>
      <c r="F220" s="7">
        <v>193.70230194415399</v>
      </c>
    </row>
    <row r="221" spans="1:6" x14ac:dyDescent="0.45">
      <c r="A221" s="4" t="s">
        <v>115</v>
      </c>
      <c r="B221" s="5">
        <v>17.460296942762401</v>
      </c>
      <c r="C221" s="15">
        <v>26.0039645857096</v>
      </c>
      <c r="D221" s="15">
        <v>37.944810797104097</v>
      </c>
      <c r="E221" s="6">
        <v>2062.66575647637</v>
      </c>
      <c r="F221" s="7">
        <v>188.481020825543</v>
      </c>
    </row>
    <row r="222" spans="1:6" x14ac:dyDescent="0.45">
      <c r="A222" s="4" t="s">
        <v>116</v>
      </c>
      <c r="B222" s="5">
        <v>23.628712577791799</v>
      </c>
      <c r="C222" s="15">
        <v>33.159125854679999</v>
      </c>
      <c r="D222" s="15"/>
      <c r="E222" s="6">
        <v>1706.7799559761499</v>
      </c>
      <c r="F222" s="7">
        <v>117.771434224923</v>
      </c>
    </row>
    <row r="223" spans="1:6" x14ac:dyDescent="0.45">
      <c r="A223" s="4" t="s">
        <v>116</v>
      </c>
      <c r="B223" s="5">
        <v>23.262269708835699</v>
      </c>
      <c r="C223" s="15">
        <v>33.754091851794698</v>
      </c>
      <c r="D223" s="15"/>
      <c r="E223" s="6">
        <v>1306.1205123244599</v>
      </c>
      <c r="F223" s="7">
        <v>109.738532827816</v>
      </c>
    </row>
    <row r="224" spans="1:6" x14ac:dyDescent="0.45">
      <c r="A224" s="4" t="s">
        <v>117</v>
      </c>
      <c r="B224" s="5">
        <v>20.093635808181201</v>
      </c>
      <c r="C224" s="15">
        <v>31.312227614250599</v>
      </c>
      <c r="D224" s="15"/>
      <c r="E224" s="6">
        <v>736.08788466350404</v>
      </c>
      <c r="F224" s="7">
        <v>74.503200154095794</v>
      </c>
    </row>
    <row r="225" spans="1:6" x14ac:dyDescent="0.45">
      <c r="A225" s="4" t="s">
        <v>117</v>
      </c>
      <c r="B225" s="5">
        <v>18.733544236419402</v>
      </c>
      <c r="C225" s="15">
        <v>31.347203441340099</v>
      </c>
      <c r="D225" s="15"/>
      <c r="E225" s="6">
        <v>1902.65374882117</v>
      </c>
      <c r="F225" s="7">
        <v>149.11797395188299</v>
      </c>
    </row>
    <row r="226" spans="1:6" x14ac:dyDescent="0.45">
      <c r="A226" s="4" t="s">
        <v>118</v>
      </c>
      <c r="B226" s="5">
        <v>23.886729228720402</v>
      </c>
      <c r="C226" s="15">
        <v>32.623271705414602</v>
      </c>
      <c r="D226" s="15"/>
      <c r="E226" s="6">
        <v>1745.6636412797</v>
      </c>
      <c r="F226" s="7">
        <v>130.96022269409301</v>
      </c>
    </row>
    <row r="227" spans="1:6" x14ac:dyDescent="0.45">
      <c r="A227" s="4" t="s">
        <v>118</v>
      </c>
      <c r="B227" s="5">
        <v>22.725348870259101</v>
      </c>
      <c r="C227" s="15">
        <v>32.4672968190444</v>
      </c>
      <c r="D227" s="15">
        <v>35.902106574421502</v>
      </c>
      <c r="E227" s="6">
        <v>1770.6700190322299</v>
      </c>
      <c r="F227" s="7">
        <v>277.91092605455299</v>
      </c>
    </row>
    <row r="228" spans="1:6" x14ac:dyDescent="0.45">
      <c r="A228" s="4" t="s">
        <v>119</v>
      </c>
      <c r="B228" s="5">
        <v>28.994383737691201</v>
      </c>
      <c r="C228" s="15">
        <v>35.814302971605301</v>
      </c>
      <c r="D228" s="15"/>
      <c r="E228" s="6">
        <v>1752.2067203935001</v>
      </c>
      <c r="F228" s="7">
        <v>97.649587427887099</v>
      </c>
    </row>
    <row r="229" spans="1:6" x14ac:dyDescent="0.45">
      <c r="A229" s="4" t="s">
        <v>119</v>
      </c>
      <c r="B229" s="5">
        <v>28.9593408980239</v>
      </c>
      <c r="C229" s="15">
        <v>35.503261487392997</v>
      </c>
      <c r="D229" s="15"/>
      <c r="E229" s="6">
        <v>1843.2883819088499</v>
      </c>
      <c r="F229" s="7">
        <v>101.900023494057</v>
      </c>
    </row>
    <row r="230" spans="1:6" x14ac:dyDescent="0.45">
      <c r="A230" s="4" t="s">
        <v>120</v>
      </c>
      <c r="B230" s="5">
        <v>29.8829550914583</v>
      </c>
      <c r="C230" s="15">
        <v>39.002472639569604</v>
      </c>
      <c r="D230" s="15"/>
      <c r="E230" s="6">
        <v>1192.32181456802</v>
      </c>
      <c r="F230" s="7">
        <v>65.9207689974414</v>
      </c>
    </row>
    <row r="231" spans="1:6" x14ac:dyDescent="0.45">
      <c r="A231" s="4" t="s">
        <v>120</v>
      </c>
      <c r="B231" s="5">
        <v>29.360477855461401</v>
      </c>
      <c r="C231" s="15">
        <v>38.712037661512603</v>
      </c>
      <c r="D231" s="15"/>
      <c r="E231" s="6">
        <v>1342.5111852392199</v>
      </c>
      <c r="F231" s="7">
        <v>67.595532183860996</v>
      </c>
    </row>
    <row r="232" spans="1:6" x14ac:dyDescent="0.45">
      <c r="A232" s="4" t="s">
        <v>121</v>
      </c>
      <c r="B232" s="5"/>
      <c r="C232" s="15"/>
      <c r="D232" s="15"/>
      <c r="E232" s="6">
        <v>-12.347027493719899</v>
      </c>
      <c r="F232" s="7">
        <v>0.60839438203720397</v>
      </c>
    </row>
    <row r="233" spans="1:6" x14ac:dyDescent="0.45">
      <c r="A233" s="4" t="s">
        <v>121</v>
      </c>
      <c r="B233" s="5"/>
      <c r="C233" s="15"/>
      <c r="D233" s="15"/>
      <c r="E233" s="6">
        <v>-11.8342188161573</v>
      </c>
      <c r="F233" s="7">
        <v>-4.0772287159347798</v>
      </c>
    </row>
    <row r="234" spans="1:6" x14ac:dyDescent="0.45">
      <c r="A234" s="4" t="s">
        <v>122</v>
      </c>
      <c r="B234" s="5">
        <v>17.4077870852926</v>
      </c>
      <c r="C234" s="15">
        <v>29.102274481491701</v>
      </c>
      <c r="D234" s="15">
        <v>43.651445357030497</v>
      </c>
      <c r="E234" s="6">
        <v>1662.7706017186899</v>
      </c>
      <c r="F234" s="7">
        <v>156.941836887736</v>
      </c>
    </row>
    <row r="235" spans="1:6" x14ac:dyDescent="0.45">
      <c r="A235" s="4" t="s">
        <v>122</v>
      </c>
      <c r="B235" s="5">
        <v>17.875282646552101</v>
      </c>
      <c r="C235" s="15">
        <v>29.157993601109901</v>
      </c>
      <c r="D235" s="15"/>
      <c r="E235" s="6">
        <v>1492.4410483736301</v>
      </c>
      <c r="F235" s="7">
        <v>147.36289085304301</v>
      </c>
    </row>
    <row r="236" spans="1:6" x14ac:dyDescent="0.45">
      <c r="A236" s="4" t="s">
        <v>123</v>
      </c>
      <c r="B236" s="5">
        <v>26.442482363043101</v>
      </c>
      <c r="C236" s="15">
        <v>38.506189527080799</v>
      </c>
      <c r="D236" s="15"/>
      <c r="E236" s="6">
        <v>1238.14350760911</v>
      </c>
      <c r="F236" s="7">
        <v>68.454671845386201</v>
      </c>
    </row>
    <row r="237" spans="1:6" x14ac:dyDescent="0.45">
      <c r="A237" s="4" t="s">
        <v>123</v>
      </c>
      <c r="B237" s="5">
        <v>27.891559394228999</v>
      </c>
      <c r="C237" s="15">
        <v>38.589484395040401</v>
      </c>
      <c r="D237" s="15"/>
      <c r="E237" s="6">
        <v>1122.9552018875399</v>
      </c>
      <c r="F237" s="7">
        <v>65.980364768547602</v>
      </c>
    </row>
    <row r="238" spans="1:6" x14ac:dyDescent="0.45">
      <c r="A238" s="4" t="s">
        <v>124</v>
      </c>
      <c r="B238" s="5">
        <v>29.663062264739398</v>
      </c>
      <c r="C238" s="15">
        <v>40.490770732350398</v>
      </c>
      <c r="D238" s="15"/>
      <c r="E238" s="6">
        <v>534.91734313568702</v>
      </c>
      <c r="F238" s="7">
        <v>74.955090705524995</v>
      </c>
    </row>
    <row r="239" spans="1:6" x14ac:dyDescent="0.45">
      <c r="A239" s="4" t="s">
        <v>124</v>
      </c>
      <c r="B239" s="5">
        <v>28.396719915210198</v>
      </c>
      <c r="C239" s="15">
        <v>39.569589769058602</v>
      </c>
      <c r="D239" s="15"/>
      <c r="E239" s="6">
        <v>784.84727494535605</v>
      </c>
      <c r="F239" s="7">
        <v>79.291298275477402</v>
      </c>
    </row>
    <row r="240" spans="1:6" x14ac:dyDescent="0.45">
      <c r="A240" s="4" t="s">
        <v>125</v>
      </c>
      <c r="B240" s="5">
        <v>23.541959516883399</v>
      </c>
      <c r="C240" s="15">
        <v>36.003406748661803</v>
      </c>
      <c r="D240" s="15"/>
      <c r="E240" s="6">
        <v>1745.31275080772</v>
      </c>
      <c r="F240" s="7">
        <v>98.423802970451106</v>
      </c>
    </row>
    <row r="241" spans="1:6" x14ac:dyDescent="0.45">
      <c r="A241" s="4" t="s">
        <v>125</v>
      </c>
      <c r="B241" s="5">
        <v>23.5010330449077</v>
      </c>
      <c r="C241" s="15">
        <v>36.201603339345603</v>
      </c>
      <c r="D241" s="15"/>
      <c r="E241" s="6">
        <v>1418.41910523871</v>
      </c>
      <c r="F241" s="7">
        <v>87.594898206794795</v>
      </c>
    </row>
    <row r="242" spans="1:6" x14ac:dyDescent="0.45">
      <c r="A242" s="4" t="s">
        <v>126</v>
      </c>
      <c r="B242" s="5">
        <v>11.574890226012201</v>
      </c>
      <c r="C242" s="15">
        <v>24.0252484114108</v>
      </c>
      <c r="D242" s="15">
        <v>40.917013415406899</v>
      </c>
      <c r="E242" s="6">
        <v>2142.66837139781</v>
      </c>
      <c r="F242" s="7">
        <v>151.04947639752601</v>
      </c>
    </row>
    <row r="243" spans="1:6" x14ac:dyDescent="0.45">
      <c r="A243" s="4" t="s">
        <v>126</v>
      </c>
      <c r="B243" s="5">
        <v>12.4051729856125</v>
      </c>
      <c r="C243" s="15">
        <v>24.078968725197601</v>
      </c>
      <c r="D243" s="15">
        <v>39.041624758889903</v>
      </c>
      <c r="E243" s="6">
        <v>1973.77341095526</v>
      </c>
      <c r="F243" s="7">
        <v>157.52516420031199</v>
      </c>
    </row>
    <row r="244" spans="1:6" x14ac:dyDescent="0.45">
      <c r="A244" s="4" t="s">
        <v>127</v>
      </c>
      <c r="B244" s="5">
        <v>37.014752690882297</v>
      </c>
      <c r="C244" s="15"/>
      <c r="D244" s="15"/>
      <c r="E244" s="6">
        <v>-9.4952004419228597</v>
      </c>
      <c r="F244" s="7">
        <v>-2.2879094093991599</v>
      </c>
    </row>
    <row r="245" spans="1:6" x14ac:dyDescent="0.45">
      <c r="A245" s="4" t="s">
        <v>127</v>
      </c>
      <c r="B245" s="5">
        <v>35.994602538662697</v>
      </c>
      <c r="C245" s="15"/>
      <c r="D245" s="15"/>
      <c r="E245" s="6">
        <v>-10.763589746240999</v>
      </c>
      <c r="F245" s="7">
        <v>-1.5116015129628999</v>
      </c>
    </row>
    <row r="246" spans="1:6" x14ac:dyDescent="0.45">
      <c r="A246" s="4" t="s">
        <v>128</v>
      </c>
      <c r="B246" s="5">
        <v>16.279459380080599</v>
      </c>
      <c r="C246" s="15">
        <v>28.304053296508101</v>
      </c>
      <c r="D246" s="15">
        <v>40.882079709394901</v>
      </c>
      <c r="E246" s="6">
        <v>1309.47842731336</v>
      </c>
      <c r="F246" s="7">
        <v>171.74325024775101</v>
      </c>
    </row>
    <row r="247" spans="1:6" x14ac:dyDescent="0.45">
      <c r="A247" s="4" t="s">
        <v>128</v>
      </c>
      <c r="B247" s="5">
        <v>16.109154306588799</v>
      </c>
      <c r="C247" s="15">
        <v>28.276134649029501</v>
      </c>
      <c r="D247" s="15">
        <v>42.601727714556603</v>
      </c>
      <c r="E247" s="6">
        <v>1376.78538594785</v>
      </c>
      <c r="F247" s="7">
        <v>158.35260309312599</v>
      </c>
    </row>
    <row r="248" spans="1:6" x14ac:dyDescent="0.45">
      <c r="A248" s="4" t="s">
        <v>129</v>
      </c>
      <c r="B248" s="5">
        <v>24.5505511805815</v>
      </c>
      <c r="C248" s="15">
        <v>34.542520678124802</v>
      </c>
      <c r="D248" s="15"/>
      <c r="E248" s="6">
        <v>1788.77775478688</v>
      </c>
      <c r="F248" s="7">
        <v>125.49642496216801</v>
      </c>
    </row>
    <row r="249" spans="1:6" x14ac:dyDescent="0.45">
      <c r="A249" s="4" t="s">
        <v>129</v>
      </c>
      <c r="B249" s="5">
        <v>24.392912481814299</v>
      </c>
      <c r="C249" s="15">
        <v>34.026848676339199</v>
      </c>
      <c r="D249" s="15"/>
      <c r="E249" s="6">
        <v>1687.25582361544</v>
      </c>
      <c r="F249" s="7">
        <v>95.555352618463999</v>
      </c>
    </row>
    <row r="250" spans="1:6" x14ac:dyDescent="0.45">
      <c r="A250" s="4" t="s">
        <v>130</v>
      </c>
      <c r="B250" s="5">
        <v>15.3464745850252</v>
      </c>
      <c r="C250" s="15">
        <v>26.414609543677798</v>
      </c>
      <c r="D250" s="15">
        <v>39.694100723675298</v>
      </c>
      <c r="E250" s="6">
        <v>2105.8030320252201</v>
      </c>
      <c r="F250" s="7">
        <v>174.953544703501</v>
      </c>
    </row>
    <row r="251" spans="1:6" x14ac:dyDescent="0.45">
      <c r="A251" s="4" t="s">
        <v>130</v>
      </c>
      <c r="B251" s="5">
        <v>15.5628613433135</v>
      </c>
      <c r="C251" s="15">
        <v>26.5620604302892</v>
      </c>
      <c r="D251" s="15"/>
      <c r="E251" s="6">
        <v>2005.4335348433401</v>
      </c>
      <c r="F251" s="7">
        <v>33.028421247044697</v>
      </c>
    </row>
    <row r="252" spans="1:6" x14ac:dyDescent="0.45">
      <c r="A252" s="4" t="s">
        <v>131</v>
      </c>
      <c r="B252" s="5">
        <v>20.808719953349101</v>
      </c>
      <c r="C252" s="15">
        <v>31.662107780936701</v>
      </c>
      <c r="D252" s="15"/>
      <c r="E252" s="6">
        <v>1389.8061487555101</v>
      </c>
      <c r="F252" s="7">
        <v>137.38998635796199</v>
      </c>
    </row>
    <row r="253" spans="1:6" x14ac:dyDescent="0.45">
      <c r="A253" s="4" t="s">
        <v>131</v>
      </c>
      <c r="B253" s="5">
        <v>21.173456964136601</v>
      </c>
      <c r="C253" s="15">
        <v>32.354477475318802</v>
      </c>
      <c r="D253" s="15"/>
      <c r="E253" s="6">
        <v>1105.8602073035399</v>
      </c>
      <c r="F253" s="7">
        <v>119.516685750284</v>
      </c>
    </row>
    <row r="254" spans="1:6" x14ac:dyDescent="0.45">
      <c r="A254" s="4" t="s">
        <v>132</v>
      </c>
      <c r="B254" s="5">
        <v>25.803657926778499</v>
      </c>
      <c r="C254" s="15">
        <v>32.253609359245303</v>
      </c>
      <c r="D254" s="15">
        <v>44.581333174512402</v>
      </c>
      <c r="E254" s="6">
        <v>2046.6538145100899</v>
      </c>
      <c r="F254" s="7">
        <v>153.879734905725</v>
      </c>
    </row>
    <row r="255" spans="1:6" x14ac:dyDescent="0.45">
      <c r="A255" s="4" t="s">
        <v>132</v>
      </c>
      <c r="B255" s="5">
        <v>25.922853149313401</v>
      </c>
      <c r="C255" s="15">
        <v>35.267707424927799</v>
      </c>
      <c r="D255" s="15"/>
      <c r="E255" s="6">
        <v>1210.94605510931</v>
      </c>
      <c r="F255" s="7">
        <v>86.497316089166802</v>
      </c>
    </row>
    <row r="256" spans="1:6" x14ac:dyDescent="0.45">
      <c r="A256" s="4" t="s">
        <v>133</v>
      </c>
      <c r="B256" s="5">
        <v>21.687398823455801</v>
      </c>
      <c r="C256" s="15">
        <v>35.9447002900962</v>
      </c>
      <c r="D256" s="15"/>
      <c r="E256" s="6">
        <v>1630.84677135845</v>
      </c>
      <c r="F256" s="7">
        <v>103.589589796288</v>
      </c>
    </row>
    <row r="257" spans="1:6" x14ac:dyDescent="0.45">
      <c r="A257" s="4" t="s">
        <v>133</v>
      </c>
      <c r="B257" s="5">
        <v>18.377256711026401</v>
      </c>
      <c r="C257" s="15">
        <v>35.193381609926497</v>
      </c>
      <c r="D257" s="15"/>
      <c r="E257" s="6">
        <v>1788.5068673533799</v>
      </c>
      <c r="F257" s="7">
        <v>120.979536746864</v>
      </c>
    </row>
    <row r="258" spans="1:6" x14ac:dyDescent="0.45">
      <c r="A258" s="4" t="s">
        <v>134</v>
      </c>
      <c r="B258" s="5">
        <v>17.064509978534701</v>
      </c>
      <c r="C258" s="15">
        <v>33.890509297062103</v>
      </c>
      <c r="D258" s="15"/>
      <c r="E258" s="6">
        <v>1783.55693732178</v>
      </c>
      <c r="F258" s="7">
        <v>92.928865125381407</v>
      </c>
    </row>
    <row r="259" spans="1:6" x14ac:dyDescent="0.45">
      <c r="A259" s="4" t="s">
        <v>134</v>
      </c>
      <c r="B259" s="5">
        <v>17.257857463701299</v>
      </c>
      <c r="C259" s="15">
        <v>30.8972954762149</v>
      </c>
      <c r="D259" s="15"/>
      <c r="E259" s="6">
        <v>1533.0848585609599</v>
      </c>
      <c r="F259" s="7">
        <v>27.3130404143444</v>
      </c>
    </row>
    <row r="260" spans="1:6" x14ac:dyDescent="0.45">
      <c r="A260" s="4" t="s">
        <v>135</v>
      </c>
      <c r="B260" s="5">
        <v>21.002860301597899</v>
      </c>
      <c r="C260" s="15">
        <v>31.926000123140799</v>
      </c>
      <c r="D260" s="15"/>
      <c r="E260" s="6">
        <v>1209.55150248683</v>
      </c>
      <c r="F260" s="7">
        <v>125.707155533037</v>
      </c>
    </row>
    <row r="261" spans="1:6" ht="14.65" thickBot="1" x14ac:dyDescent="0.5">
      <c r="A261" s="8" t="s">
        <v>135</v>
      </c>
      <c r="B261" s="9">
        <v>21.112388836104099</v>
      </c>
      <c r="C261" s="16">
        <v>32.504400917940302</v>
      </c>
      <c r="D261" s="16"/>
      <c r="E261" s="10">
        <v>1132.3974601632401</v>
      </c>
      <c r="F261" s="11">
        <v>93.841358524840004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B2E4-C134-4389-B114-3E6AB9D4A6D1}">
  <dimension ref="A1:F261"/>
  <sheetViews>
    <sheetView topLeftCell="A214" workbookViewId="0">
      <selection activeCell="I30" sqref="I30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6.86328125" bestFit="1" customWidth="1"/>
    <col min="5" max="5" width="14.1328125" bestFit="1" customWidth="1"/>
    <col min="6" max="6" width="13.1328125" bestFit="1" customWidth="1"/>
  </cols>
  <sheetData>
    <row r="1" spans="1:6" ht="14.65" thickBot="1" x14ac:dyDescent="0.5">
      <c r="A1" s="1" t="s">
        <v>0</v>
      </c>
      <c r="B1" s="1" t="s">
        <v>1</v>
      </c>
      <c r="C1" s="2" t="s">
        <v>2</v>
      </c>
      <c r="D1" s="17" t="s">
        <v>3</v>
      </c>
      <c r="E1" s="2" t="s">
        <v>4</v>
      </c>
      <c r="F1" s="3" t="s">
        <v>5</v>
      </c>
    </row>
    <row r="2" spans="1:6" x14ac:dyDescent="0.45">
      <c r="A2" s="4" t="s">
        <v>6</v>
      </c>
      <c r="B2" s="5">
        <v>22.761662485092899</v>
      </c>
      <c r="C2" s="15">
        <v>30.281424539347999</v>
      </c>
      <c r="E2" s="6">
        <v>1085.86303651349</v>
      </c>
      <c r="F2" s="7">
        <v>4.2700420167948296</v>
      </c>
    </row>
    <row r="3" spans="1:6" x14ac:dyDescent="0.45">
      <c r="A3" s="4" t="s">
        <v>6</v>
      </c>
      <c r="B3" s="5">
        <v>23.0403451401321</v>
      </c>
      <c r="C3" s="15">
        <v>31.052977174483701</v>
      </c>
      <c r="E3" s="6">
        <v>1142.73142488955</v>
      </c>
      <c r="F3" s="7">
        <v>1.9344233617352999</v>
      </c>
    </row>
    <row r="4" spans="1:6" x14ac:dyDescent="0.45">
      <c r="A4" s="4" t="s">
        <v>7</v>
      </c>
      <c r="B4" s="5">
        <v>22.6311152773293</v>
      </c>
      <c r="C4" s="15">
        <v>28.8211162330552</v>
      </c>
      <c r="E4" s="6">
        <v>1038.6124346956601</v>
      </c>
      <c r="F4" s="7">
        <v>-0.30782508304491801</v>
      </c>
    </row>
    <row r="5" spans="1:6" x14ac:dyDescent="0.45">
      <c r="A5" s="4" t="s">
        <v>7</v>
      </c>
      <c r="B5" s="5">
        <v>23.151842481529599</v>
      </c>
      <c r="C5" s="15">
        <v>27.594400281738501</v>
      </c>
      <c r="E5" s="6">
        <v>1649.2152260082501</v>
      </c>
      <c r="F5" s="7">
        <v>-1.88397388186195</v>
      </c>
    </row>
    <row r="6" spans="1:6" x14ac:dyDescent="0.45">
      <c r="A6" s="4" t="s">
        <v>8</v>
      </c>
      <c r="B6" s="5">
        <v>25.217980699036801</v>
      </c>
      <c r="C6" s="15">
        <v>32.5792710795616</v>
      </c>
      <c r="E6" s="6">
        <v>1648.7915776120799</v>
      </c>
      <c r="F6" s="7">
        <v>-4.9385315371637303E-2</v>
      </c>
    </row>
    <row r="7" spans="1:6" x14ac:dyDescent="0.45">
      <c r="A7" s="4" t="s">
        <v>8</v>
      </c>
      <c r="B7" s="5">
        <v>25.145706396043199</v>
      </c>
      <c r="C7" s="15">
        <v>32.412328076898604</v>
      </c>
      <c r="E7" s="6">
        <v>1696.7219148358899</v>
      </c>
      <c r="F7" s="7">
        <v>5.1983610597849301</v>
      </c>
    </row>
    <row r="8" spans="1:6" x14ac:dyDescent="0.45">
      <c r="A8" s="4" t="s">
        <v>9</v>
      </c>
      <c r="B8" s="5"/>
      <c r="C8" s="15">
        <v>29.681808231894699</v>
      </c>
      <c r="E8" s="6">
        <v>1391.6098676638101</v>
      </c>
      <c r="F8" s="7">
        <v>-5.7938780007339101</v>
      </c>
    </row>
    <row r="9" spans="1:6" x14ac:dyDescent="0.45">
      <c r="A9" s="4" t="s">
        <v>9</v>
      </c>
      <c r="B9" s="5">
        <v>25.8006453762642</v>
      </c>
      <c r="C9" s="15">
        <v>30.942513407584801</v>
      </c>
      <c r="E9" s="6">
        <v>1067.2422332271101</v>
      </c>
      <c r="F9" s="7">
        <v>1.6711735416502</v>
      </c>
    </row>
    <row r="10" spans="1:6" x14ac:dyDescent="0.45">
      <c r="A10" s="4" t="s">
        <v>10</v>
      </c>
      <c r="B10" s="5">
        <v>19.076464784271899</v>
      </c>
      <c r="C10" s="15">
        <v>26.4264070703382</v>
      </c>
      <c r="E10" s="6">
        <v>1738.56279526087</v>
      </c>
      <c r="F10" s="7">
        <v>1.2137526870151301</v>
      </c>
    </row>
    <row r="11" spans="1:6" x14ac:dyDescent="0.45">
      <c r="A11" s="4" t="s">
        <v>10</v>
      </c>
      <c r="B11" s="5">
        <v>19.040304252133499</v>
      </c>
      <c r="C11" s="15">
        <v>26.578132285399999</v>
      </c>
      <c r="E11" s="6">
        <v>2416.51386157562</v>
      </c>
      <c r="F11" s="7">
        <v>3.8517427461115399</v>
      </c>
    </row>
    <row r="12" spans="1:6" x14ac:dyDescent="0.45">
      <c r="A12" s="4" t="s">
        <v>11</v>
      </c>
      <c r="B12" s="5">
        <v>18.165658659241998</v>
      </c>
      <c r="C12" s="15">
        <v>24.624089738550001</v>
      </c>
      <c r="E12" s="6">
        <v>1986.75848301306</v>
      </c>
      <c r="F12" s="7">
        <v>4.6212483854515103</v>
      </c>
    </row>
    <row r="13" spans="1:6" x14ac:dyDescent="0.45">
      <c r="A13" s="4" t="s">
        <v>11</v>
      </c>
      <c r="B13" s="5">
        <v>17.507444746415199</v>
      </c>
      <c r="C13" s="15">
        <v>24.3468684147464</v>
      </c>
      <c r="E13" s="6">
        <v>2289.6821203721202</v>
      </c>
      <c r="F13" s="7">
        <v>0.372108022054363</v>
      </c>
    </row>
    <row r="14" spans="1:6" x14ac:dyDescent="0.45">
      <c r="A14" s="4" t="s">
        <v>12</v>
      </c>
      <c r="B14" s="5">
        <v>21.294388143140502</v>
      </c>
      <c r="C14" s="15">
        <v>27.116067248585999</v>
      </c>
      <c r="E14" s="6">
        <v>2205.0064815041001</v>
      </c>
      <c r="F14" s="7">
        <v>6.0090093728495004</v>
      </c>
    </row>
    <row r="15" spans="1:6" x14ac:dyDescent="0.45">
      <c r="A15" s="4" t="s">
        <v>12</v>
      </c>
      <c r="B15" s="5">
        <v>22.444155572596902</v>
      </c>
      <c r="C15" s="15">
        <v>27.091008643082699</v>
      </c>
      <c r="E15" s="6">
        <v>2151.4454390717201</v>
      </c>
      <c r="F15" s="7">
        <v>6.3537784143568397</v>
      </c>
    </row>
    <row r="16" spans="1:6" x14ac:dyDescent="0.45">
      <c r="A16" s="4" t="s">
        <v>13</v>
      </c>
      <c r="B16" s="5">
        <v>21.442481808028798</v>
      </c>
      <c r="C16" s="15">
        <v>28.9489554004894</v>
      </c>
      <c r="E16" s="6">
        <v>2274.4185460158501</v>
      </c>
      <c r="F16" s="7">
        <v>4.28124278213045</v>
      </c>
    </row>
    <row r="17" spans="1:6" x14ac:dyDescent="0.45">
      <c r="A17" s="4" t="s">
        <v>13</v>
      </c>
      <c r="B17" s="5">
        <v>21.490798947176401</v>
      </c>
      <c r="C17" s="15">
        <v>28.767530314512602</v>
      </c>
      <c r="E17" s="6">
        <v>2329.15163661113</v>
      </c>
      <c r="F17" s="7">
        <v>10.35556690982</v>
      </c>
    </row>
    <row r="18" spans="1:6" x14ac:dyDescent="0.45">
      <c r="A18" s="4" t="s">
        <v>14</v>
      </c>
      <c r="B18" s="5">
        <v>21.9009768945592</v>
      </c>
      <c r="C18" s="15">
        <v>26.1101912602468</v>
      </c>
      <c r="E18" s="6">
        <v>1837.3234626702899</v>
      </c>
      <c r="F18" s="7">
        <v>-0.23922685817251499</v>
      </c>
    </row>
    <row r="19" spans="1:6" x14ac:dyDescent="0.45">
      <c r="A19" s="4" t="s">
        <v>14</v>
      </c>
      <c r="B19" s="5">
        <v>21.1620228951112</v>
      </c>
      <c r="C19" s="15">
        <v>26.060908189754301</v>
      </c>
      <c r="E19" s="6">
        <v>1999.10326591646</v>
      </c>
      <c r="F19" s="7">
        <v>4.4333207805379997</v>
      </c>
    </row>
    <row r="20" spans="1:6" x14ac:dyDescent="0.45">
      <c r="A20" s="4" t="s">
        <v>15</v>
      </c>
      <c r="B20" s="5">
        <v>29.015960516035001</v>
      </c>
      <c r="C20" s="15">
        <v>35.578330068214697</v>
      </c>
      <c r="E20" s="6">
        <v>1697.8970067602099</v>
      </c>
      <c r="F20" s="7">
        <v>8.0203115925796702</v>
      </c>
    </row>
    <row r="21" spans="1:6" x14ac:dyDescent="0.45">
      <c r="A21" s="4" t="s">
        <v>15</v>
      </c>
      <c r="B21" s="5">
        <v>28.944263998146699</v>
      </c>
      <c r="C21" s="15">
        <v>35.582509192984702</v>
      </c>
      <c r="E21" s="6">
        <v>1795.4325551833799</v>
      </c>
      <c r="F21" s="7">
        <v>7.1493397240101304</v>
      </c>
    </row>
    <row r="22" spans="1:6" x14ac:dyDescent="0.45">
      <c r="A22" s="4" t="s">
        <v>16</v>
      </c>
      <c r="B22" s="5">
        <v>24.4029902337161</v>
      </c>
      <c r="C22" s="15">
        <v>32.472021469597699</v>
      </c>
      <c r="E22" s="6">
        <v>2077.7409906122798</v>
      </c>
      <c r="F22" s="7">
        <v>4.9495074412789102E-2</v>
      </c>
    </row>
    <row r="23" spans="1:6" x14ac:dyDescent="0.45">
      <c r="A23" s="4" t="s">
        <v>16</v>
      </c>
      <c r="B23" s="5">
        <v>24.522231196725201</v>
      </c>
      <c r="C23" s="15">
        <v>31.4769437625515</v>
      </c>
      <c r="E23" s="6">
        <v>2197.9772328495201</v>
      </c>
      <c r="F23" s="7">
        <v>23.415337811537</v>
      </c>
    </row>
    <row r="24" spans="1:6" x14ac:dyDescent="0.45">
      <c r="A24" s="4" t="s">
        <v>17</v>
      </c>
      <c r="B24" s="5">
        <v>23.695317964706099</v>
      </c>
      <c r="C24" s="15">
        <v>31.383858732191399</v>
      </c>
      <c r="E24" s="6">
        <v>2074.1326467927902</v>
      </c>
      <c r="F24" s="7">
        <v>21.7516950661443</v>
      </c>
    </row>
    <row r="25" spans="1:6" x14ac:dyDescent="0.45">
      <c r="A25" s="4" t="s">
        <v>17</v>
      </c>
      <c r="B25" s="5">
        <v>23.010361998824401</v>
      </c>
      <c r="C25" s="15">
        <v>30.7825238215901</v>
      </c>
      <c r="E25" s="6">
        <v>1916.92590831283</v>
      </c>
      <c r="F25" s="7">
        <v>109.849357526364</v>
      </c>
    </row>
    <row r="26" spans="1:6" x14ac:dyDescent="0.45">
      <c r="A26" s="4" t="s">
        <v>18</v>
      </c>
      <c r="B26" s="5">
        <v>23.361913698045502</v>
      </c>
      <c r="C26" s="15">
        <v>30.372393242083199</v>
      </c>
      <c r="E26" s="6">
        <v>2164.8757359108199</v>
      </c>
      <c r="F26" s="7">
        <v>11.385224275600599</v>
      </c>
    </row>
    <row r="27" spans="1:6" x14ac:dyDescent="0.45">
      <c r="A27" s="4" t="s">
        <v>18</v>
      </c>
      <c r="B27" s="5">
        <v>23.520041198937299</v>
      </c>
      <c r="C27" s="15">
        <v>30.478730826596699</v>
      </c>
      <c r="E27" s="6">
        <v>2159.1889167968902</v>
      </c>
      <c r="F27" s="7">
        <v>12.1312876611455</v>
      </c>
    </row>
    <row r="28" spans="1:6" x14ac:dyDescent="0.45">
      <c r="A28" s="4" t="s">
        <v>19</v>
      </c>
      <c r="B28" s="5">
        <v>26.7360577795674</v>
      </c>
      <c r="C28" s="15">
        <v>32.445163313539197</v>
      </c>
      <c r="E28" s="6">
        <v>2272.5900716024098</v>
      </c>
      <c r="F28" s="7">
        <v>14.4792729692003</v>
      </c>
    </row>
    <row r="29" spans="1:6" x14ac:dyDescent="0.45">
      <c r="A29" s="4" t="s">
        <v>19</v>
      </c>
      <c r="B29" s="5">
        <v>27.430242505746001</v>
      </c>
      <c r="C29" s="15">
        <v>32.466628158912798</v>
      </c>
      <c r="E29" s="6">
        <v>2065.7268536501701</v>
      </c>
      <c r="F29" s="7">
        <v>9.5128899224791894</v>
      </c>
    </row>
    <row r="30" spans="1:6" x14ac:dyDescent="0.45">
      <c r="A30" s="4" t="s">
        <v>20</v>
      </c>
      <c r="B30" s="5">
        <v>16.9425051153606</v>
      </c>
      <c r="C30" s="15">
        <v>24.7957607186624</v>
      </c>
      <c r="E30" s="6">
        <v>1630.3875954058899</v>
      </c>
      <c r="F30" s="7">
        <v>-0.460234243034847</v>
      </c>
    </row>
    <row r="31" spans="1:6" x14ac:dyDescent="0.45">
      <c r="A31" s="4" t="s">
        <v>20</v>
      </c>
      <c r="B31" s="5">
        <v>17.432764640340299</v>
      </c>
      <c r="C31" s="15">
        <v>24.1365847796495</v>
      </c>
      <c r="E31" s="6">
        <v>2307.5614945805</v>
      </c>
      <c r="F31" s="7">
        <v>3.2686425962360799</v>
      </c>
    </row>
    <row r="32" spans="1:6" x14ac:dyDescent="0.45">
      <c r="A32" s="4" t="s">
        <v>21</v>
      </c>
      <c r="B32" s="5">
        <v>22.418670544068402</v>
      </c>
      <c r="C32" s="15">
        <v>28.2057006927879</v>
      </c>
      <c r="E32" s="6">
        <v>2318.9996137635098</v>
      </c>
      <c r="F32" s="7">
        <v>6.2203746772370296</v>
      </c>
    </row>
    <row r="33" spans="1:6" x14ac:dyDescent="0.45">
      <c r="A33" s="4" t="s">
        <v>21</v>
      </c>
      <c r="B33" s="5">
        <v>22.864634245283501</v>
      </c>
      <c r="C33" s="15">
        <v>28.575160386091198</v>
      </c>
      <c r="E33" s="6">
        <v>1940.8500978310201</v>
      </c>
      <c r="F33" s="7">
        <v>6.8189009200909796</v>
      </c>
    </row>
    <row r="34" spans="1:6" x14ac:dyDescent="0.45">
      <c r="A34" s="4" t="s">
        <v>22</v>
      </c>
      <c r="B34" s="5">
        <v>22.458124747895301</v>
      </c>
      <c r="C34" s="15">
        <v>29.003912573398999</v>
      </c>
      <c r="E34" s="6">
        <v>2460.2402993491801</v>
      </c>
      <c r="F34" s="7">
        <v>7.6663020680271101</v>
      </c>
    </row>
    <row r="35" spans="1:6" x14ac:dyDescent="0.45">
      <c r="A35" s="4" t="s">
        <v>22</v>
      </c>
      <c r="B35" s="5">
        <v>22.347288348178399</v>
      </c>
      <c r="C35" s="15">
        <v>29.153396831452199</v>
      </c>
      <c r="E35" s="6">
        <v>2198.4184062862601</v>
      </c>
      <c r="F35" s="7">
        <v>7.1536086586343099</v>
      </c>
    </row>
    <row r="36" spans="1:6" x14ac:dyDescent="0.45">
      <c r="A36" s="4" t="s">
        <v>23</v>
      </c>
      <c r="B36" s="5">
        <v>26.418175879619501</v>
      </c>
      <c r="C36" s="15">
        <v>32.895315331651602</v>
      </c>
      <c r="E36" s="6">
        <v>1931.8628965018099</v>
      </c>
      <c r="F36" s="7">
        <v>10.7491822772354</v>
      </c>
    </row>
    <row r="37" spans="1:6" x14ac:dyDescent="0.45">
      <c r="A37" s="4" t="s">
        <v>23</v>
      </c>
      <c r="B37" s="5">
        <v>26.350540635006901</v>
      </c>
      <c r="C37" s="15">
        <v>32.735973193669601</v>
      </c>
      <c r="E37" s="6">
        <v>1911.7494810962601</v>
      </c>
      <c r="F37" s="7">
        <v>28.0053277174034</v>
      </c>
    </row>
    <row r="38" spans="1:6" x14ac:dyDescent="0.45">
      <c r="A38" s="4" t="s">
        <v>24</v>
      </c>
      <c r="B38" s="5">
        <v>19.363476299215101</v>
      </c>
      <c r="C38" s="15">
        <v>27.2866911966793</v>
      </c>
      <c r="E38" s="6">
        <v>2392.3358022754301</v>
      </c>
      <c r="F38" s="7">
        <v>7.0289099103224597</v>
      </c>
    </row>
    <row r="39" spans="1:6" x14ac:dyDescent="0.45">
      <c r="A39" s="4" t="s">
        <v>24</v>
      </c>
      <c r="B39" s="5">
        <v>19.1336564450704</v>
      </c>
      <c r="C39" s="15">
        <v>27.237907045146699</v>
      </c>
      <c r="E39" s="6">
        <v>2442.17484026582</v>
      </c>
      <c r="F39" s="7">
        <v>11.472923580616699</v>
      </c>
    </row>
    <row r="40" spans="1:6" x14ac:dyDescent="0.45">
      <c r="A40" s="4" t="s">
        <v>25</v>
      </c>
      <c r="B40" s="5">
        <v>25.467851734997101</v>
      </c>
      <c r="C40" s="15">
        <v>30.253336476222401</v>
      </c>
      <c r="E40" s="6">
        <v>1780.29399013328</v>
      </c>
      <c r="F40" s="7">
        <v>3.8109267798563402</v>
      </c>
    </row>
    <row r="41" spans="1:6" x14ac:dyDescent="0.45">
      <c r="A41" s="4" t="s">
        <v>25</v>
      </c>
      <c r="B41" s="5">
        <v>23.184149428668501</v>
      </c>
      <c r="C41" s="15">
        <v>31.496144040546302</v>
      </c>
      <c r="E41" s="6">
        <v>1445.16854992867</v>
      </c>
      <c r="F41" s="7">
        <v>6.6745675269862703</v>
      </c>
    </row>
    <row r="42" spans="1:6" x14ac:dyDescent="0.45">
      <c r="A42" s="4" t="s">
        <v>26</v>
      </c>
      <c r="B42" s="5">
        <v>16.692285531095099</v>
      </c>
      <c r="C42" s="15">
        <v>24.557601640322599</v>
      </c>
      <c r="E42" s="6">
        <v>2294.03485694964</v>
      </c>
      <c r="F42" s="7">
        <v>5.3649467509862898</v>
      </c>
    </row>
    <row r="43" spans="1:6" x14ac:dyDescent="0.45">
      <c r="A43" s="4" t="s">
        <v>26</v>
      </c>
      <c r="B43" s="5">
        <v>16.446946702879998</v>
      </c>
      <c r="C43" s="15">
        <v>24.274273373791399</v>
      </c>
      <c r="E43" s="6">
        <v>2540.0792174589701</v>
      </c>
      <c r="F43" s="7">
        <v>1.48399418845065</v>
      </c>
    </row>
    <row r="44" spans="1:6" x14ac:dyDescent="0.45">
      <c r="A44" s="4" t="s">
        <v>27</v>
      </c>
      <c r="B44" s="5">
        <v>19.706997773110199</v>
      </c>
      <c r="C44" s="15">
        <v>27.496775707013601</v>
      </c>
      <c r="E44" s="6">
        <v>1227.8840810891299</v>
      </c>
      <c r="F44" s="7">
        <v>6.88660847993697</v>
      </c>
    </row>
    <row r="45" spans="1:6" x14ac:dyDescent="0.45">
      <c r="A45" s="4" t="s">
        <v>27</v>
      </c>
      <c r="B45" s="5">
        <v>18.517112948155201</v>
      </c>
      <c r="C45" s="15">
        <v>27.238737955066401</v>
      </c>
      <c r="E45" s="6">
        <v>1479.78567667833</v>
      </c>
      <c r="F45" s="7">
        <v>3.11294580655749</v>
      </c>
    </row>
    <row r="46" spans="1:6" x14ac:dyDescent="0.45">
      <c r="A46" s="4" t="s">
        <v>28</v>
      </c>
      <c r="B46" s="5">
        <v>23.3599996113023</v>
      </c>
      <c r="C46" s="15">
        <v>29.242747782995</v>
      </c>
      <c r="E46" s="6">
        <v>1809.55306459696</v>
      </c>
      <c r="F46" s="7">
        <v>11.694535188524201</v>
      </c>
    </row>
    <row r="47" spans="1:6" x14ac:dyDescent="0.45">
      <c r="A47" s="4" t="s">
        <v>28</v>
      </c>
      <c r="B47" s="5">
        <v>23.246918345970801</v>
      </c>
      <c r="C47" s="15">
        <v>28.531678690440401</v>
      </c>
      <c r="E47" s="6">
        <v>2513.53419185747</v>
      </c>
      <c r="F47" s="7">
        <v>12.8575166408323</v>
      </c>
    </row>
    <row r="48" spans="1:6" x14ac:dyDescent="0.45">
      <c r="A48" s="4" t="s">
        <v>29</v>
      </c>
      <c r="B48" s="5">
        <v>30.758599583631199</v>
      </c>
      <c r="C48" s="15">
        <v>33.314100045282899</v>
      </c>
      <c r="E48" s="6">
        <v>1830.8738554551301</v>
      </c>
      <c r="F48" s="7">
        <v>9.1984595780158998</v>
      </c>
    </row>
    <row r="49" spans="1:6" x14ac:dyDescent="0.45">
      <c r="A49" s="4" t="s">
        <v>29</v>
      </c>
      <c r="B49" s="5">
        <v>26.079110591737201</v>
      </c>
      <c r="C49" s="15">
        <v>33.341568710532599</v>
      </c>
      <c r="E49" s="6">
        <v>1684.67585306827</v>
      </c>
      <c r="F49" s="7">
        <v>13.5939925471653</v>
      </c>
    </row>
    <row r="50" spans="1:6" x14ac:dyDescent="0.45">
      <c r="A50" s="4" t="s">
        <v>30</v>
      </c>
      <c r="B50" s="5">
        <v>18.488861580338298</v>
      </c>
      <c r="C50" s="15">
        <v>26.4497980275444</v>
      </c>
      <c r="E50" s="6">
        <v>2404.2450026526099</v>
      </c>
      <c r="F50" s="7">
        <v>1.2189354204088001</v>
      </c>
    </row>
    <row r="51" spans="1:6" x14ac:dyDescent="0.45">
      <c r="A51" s="4" t="s">
        <v>30</v>
      </c>
      <c r="B51" s="5">
        <v>18.610926782503999</v>
      </c>
      <c r="C51" s="15">
        <v>26.2905839481013</v>
      </c>
      <c r="E51" s="6">
        <v>2412.1682222168702</v>
      </c>
      <c r="F51" s="7">
        <v>2.7760865177688201</v>
      </c>
    </row>
    <row r="52" spans="1:6" x14ac:dyDescent="0.45">
      <c r="A52" s="4" t="s">
        <v>31</v>
      </c>
      <c r="B52" s="5">
        <v>23.144928661887398</v>
      </c>
      <c r="C52" s="15">
        <v>29.252260971261101</v>
      </c>
      <c r="E52" s="6">
        <v>1942.4704447926699</v>
      </c>
      <c r="F52" s="7">
        <v>1.8388239083865301</v>
      </c>
    </row>
    <row r="53" spans="1:6" x14ac:dyDescent="0.45">
      <c r="A53" s="4" t="s">
        <v>31</v>
      </c>
      <c r="B53" s="5">
        <v>23.390588397390001</v>
      </c>
      <c r="C53" s="15">
        <v>28.8318239642078</v>
      </c>
      <c r="E53" s="6">
        <v>2496.5748022713401</v>
      </c>
      <c r="F53" s="7">
        <v>4.2040473847791899</v>
      </c>
    </row>
    <row r="54" spans="1:6" x14ac:dyDescent="0.45">
      <c r="A54" s="4" t="s">
        <v>32</v>
      </c>
      <c r="B54" s="5">
        <v>22.259383948586301</v>
      </c>
      <c r="C54" s="15">
        <v>25.959778682523101</v>
      </c>
      <c r="E54" s="6">
        <v>2322.1615427003899</v>
      </c>
      <c r="F54" s="7">
        <v>0.45519873820194301</v>
      </c>
    </row>
    <row r="55" spans="1:6" x14ac:dyDescent="0.45">
      <c r="A55" s="4" t="s">
        <v>32</v>
      </c>
      <c r="B55" s="5">
        <v>22.029813425653401</v>
      </c>
      <c r="C55" s="15">
        <v>26.012420980658501</v>
      </c>
      <c r="E55" s="6">
        <v>2495.7189881148101</v>
      </c>
      <c r="F55" s="7">
        <v>5.0870349873971499</v>
      </c>
    </row>
    <row r="56" spans="1:6" x14ac:dyDescent="0.45">
      <c r="A56" s="4" t="s">
        <v>33</v>
      </c>
      <c r="B56" s="5">
        <v>27.403675624767001</v>
      </c>
      <c r="C56" s="15">
        <v>33.532537254616301</v>
      </c>
      <c r="E56" s="6">
        <v>1294.3101201663701</v>
      </c>
      <c r="F56" s="7">
        <v>-3.1478035336022003E-2</v>
      </c>
    </row>
    <row r="57" spans="1:6" x14ac:dyDescent="0.45">
      <c r="A57" s="4" t="s">
        <v>33</v>
      </c>
      <c r="B57" s="5">
        <v>26.717783302219502</v>
      </c>
      <c r="C57" s="15">
        <v>30.265884757585699</v>
      </c>
      <c r="E57" s="6">
        <v>2163.9086962362599</v>
      </c>
      <c r="F57" s="7">
        <v>9.2040492378705494</v>
      </c>
    </row>
    <row r="58" spans="1:6" x14ac:dyDescent="0.45">
      <c r="A58" s="4" t="s">
        <v>34</v>
      </c>
      <c r="B58" s="5">
        <v>22.2873807574701</v>
      </c>
      <c r="C58" s="15">
        <v>27.240669695931</v>
      </c>
      <c r="E58" s="6">
        <v>2189.9782571378801</v>
      </c>
      <c r="F58" s="7">
        <v>5.10605297099801</v>
      </c>
    </row>
    <row r="59" spans="1:6" x14ac:dyDescent="0.45">
      <c r="A59" s="4" t="s">
        <v>34</v>
      </c>
      <c r="B59" s="5">
        <v>21.630012492092199</v>
      </c>
      <c r="C59" s="15">
        <v>27.071070667686701</v>
      </c>
      <c r="E59" s="6">
        <v>2582.5223650204898</v>
      </c>
      <c r="F59" s="7">
        <v>9.0865688700068894</v>
      </c>
    </row>
    <row r="60" spans="1:6" x14ac:dyDescent="0.45">
      <c r="A60" s="4" t="s">
        <v>35</v>
      </c>
      <c r="B60" s="5">
        <v>23.846687903998902</v>
      </c>
      <c r="C60" s="15">
        <v>25.684572340715299</v>
      </c>
      <c r="E60" s="6">
        <v>2569.2910552366302</v>
      </c>
      <c r="F60" s="7">
        <v>10.018967183645101</v>
      </c>
    </row>
    <row r="61" spans="1:6" x14ac:dyDescent="0.45">
      <c r="A61" s="4" t="s">
        <v>35</v>
      </c>
      <c r="B61" s="5">
        <v>22.174412174935899</v>
      </c>
      <c r="C61" s="15">
        <v>25.70511117197</v>
      </c>
      <c r="E61" s="6">
        <v>2591.37891213894</v>
      </c>
      <c r="F61" s="7">
        <v>7.43753530830418</v>
      </c>
    </row>
    <row r="62" spans="1:6" x14ac:dyDescent="0.45">
      <c r="A62" s="4" t="s">
        <v>36</v>
      </c>
      <c r="B62" s="5">
        <v>26.1550427727095</v>
      </c>
      <c r="C62" s="15">
        <v>31.167312900260701</v>
      </c>
      <c r="E62" s="6">
        <v>2207.7587389720802</v>
      </c>
      <c r="F62" s="7">
        <v>13.320886576896999</v>
      </c>
    </row>
    <row r="63" spans="1:6" x14ac:dyDescent="0.45">
      <c r="A63" s="4" t="s">
        <v>36</v>
      </c>
      <c r="B63" s="5">
        <v>26.201559871407898</v>
      </c>
      <c r="C63" s="15">
        <v>31.160493781224201</v>
      </c>
      <c r="E63" s="6">
        <v>2173.0895108914201</v>
      </c>
      <c r="F63" s="7">
        <v>16.452729738452899</v>
      </c>
    </row>
    <row r="64" spans="1:6" x14ac:dyDescent="0.45">
      <c r="A64" s="4" t="s">
        <v>37</v>
      </c>
      <c r="B64" s="5">
        <v>20.557885088195199</v>
      </c>
      <c r="C64" s="15">
        <v>26.9984910803629</v>
      </c>
      <c r="E64" s="6">
        <v>2455.6821909182299</v>
      </c>
      <c r="F64" s="7">
        <v>5.29140635934482</v>
      </c>
    </row>
    <row r="65" spans="1:6" x14ac:dyDescent="0.45">
      <c r="A65" s="4" t="s">
        <v>37</v>
      </c>
      <c r="B65" s="5">
        <v>20.107805796138901</v>
      </c>
      <c r="C65" s="15">
        <v>27.0444559373014</v>
      </c>
      <c r="E65" s="6">
        <v>2403.41670624788</v>
      </c>
      <c r="F65" s="7">
        <v>5.3474172439714502</v>
      </c>
    </row>
    <row r="66" spans="1:6" x14ac:dyDescent="0.45">
      <c r="A66" s="4" t="s">
        <v>38</v>
      </c>
      <c r="B66" s="5">
        <v>24.283481902290301</v>
      </c>
      <c r="C66" s="15">
        <v>31.090926478435701</v>
      </c>
      <c r="E66" s="6">
        <v>1936.3110672758801</v>
      </c>
      <c r="F66" s="7">
        <v>11.116709534525899</v>
      </c>
    </row>
    <row r="67" spans="1:6" x14ac:dyDescent="0.45">
      <c r="A67" s="4" t="s">
        <v>38</v>
      </c>
      <c r="B67" s="5">
        <v>24.284933714487401</v>
      </c>
      <c r="C67" s="15">
        <v>31.068910855119899</v>
      </c>
      <c r="E67" s="6">
        <v>2050.36130577314</v>
      </c>
      <c r="F67" s="7">
        <v>3.6541956621999798</v>
      </c>
    </row>
    <row r="68" spans="1:6" x14ac:dyDescent="0.45">
      <c r="A68" s="4" t="s">
        <v>39</v>
      </c>
      <c r="B68" s="5">
        <v>26.034352122446499</v>
      </c>
      <c r="C68" s="15">
        <v>32.0843619016999</v>
      </c>
      <c r="E68" s="6">
        <v>2233.2047225449701</v>
      </c>
      <c r="F68" s="7">
        <v>9.7170438663993099</v>
      </c>
    </row>
    <row r="69" spans="1:6" x14ac:dyDescent="0.45">
      <c r="A69" s="4" t="s">
        <v>39</v>
      </c>
      <c r="B69" s="5">
        <v>26.2436326403067</v>
      </c>
      <c r="C69" s="15">
        <v>32.161526600002396</v>
      </c>
      <c r="E69" s="6">
        <v>2040.2447741396199</v>
      </c>
      <c r="F69" s="7">
        <v>5.6450538027147603</v>
      </c>
    </row>
    <row r="70" spans="1:6" x14ac:dyDescent="0.45">
      <c r="A70" s="4" t="s">
        <v>40</v>
      </c>
      <c r="B70" s="5">
        <v>34.6001632887249</v>
      </c>
      <c r="C70" s="15">
        <v>35.401869674441301</v>
      </c>
      <c r="E70" s="6">
        <v>1418.32416264941</v>
      </c>
      <c r="F70" s="7">
        <v>7.9321358484235098</v>
      </c>
    </row>
    <row r="71" spans="1:6" x14ac:dyDescent="0.45">
      <c r="A71" s="4" t="s">
        <v>40</v>
      </c>
      <c r="B71" s="5">
        <v>43.833524337535302</v>
      </c>
      <c r="C71" s="15">
        <v>35.144161668810398</v>
      </c>
      <c r="E71" s="6">
        <v>1756.9923891503199</v>
      </c>
      <c r="F71" s="7">
        <v>10.5791950475414</v>
      </c>
    </row>
    <row r="72" spans="1:6" x14ac:dyDescent="0.45">
      <c r="A72" s="4" t="s">
        <v>41</v>
      </c>
      <c r="B72" s="5">
        <v>22.5704778292253</v>
      </c>
      <c r="C72" s="15">
        <v>32.074366620052899</v>
      </c>
      <c r="E72" s="6">
        <v>1755.89359144384</v>
      </c>
      <c r="F72" s="7">
        <v>13.0222340746359</v>
      </c>
    </row>
    <row r="73" spans="1:6" x14ac:dyDescent="0.45">
      <c r="A73" s="4" t="s">
        <v>41</v>
      </c>
      <c r="B73" s="5">
        <v>22.597116271286399</v>
      </c>
      <c r="C73" s="15">
        <v>31.9316173449694</v>
      </c>
      <c r="E73" s="6">
        <v>1862.0359507866799</v>
      </c>
      <c r="F73" s="7">
        <v>4.28804483448857</v>
      </c>
    </row>
    <row r="74" spans="1:6" x14ac:dyDescent="0.45">
      <c r="A74" s="4" t="s">
        <v>42</v>
      </c>
      <c r="B74" s="5">
        <v>21.153089500518099</v>
      </c>
      <c r="C74" s="15">
        <v>28.628780676164698</v>
      </c>
      <c r="E74" s="6">
        <v>1950.8114145683901</v>
      </c>
      <c r="F74" s="7">
        <v>6.3057346965088099</v>
      </c>
    </row>
    <row r="75" spans="1:6" x14ac:dyDescent="0.45">
      <c r="A75" s="4" t="s">
        <v>42</v>
      </c>
      <c r="B75" s="5">
        <v>20.978773694749901</v>
      </c>
      <c r="C75" s="15">
        <v>28.078127269254001</v>
      </c>
      <c r="E75" s="6">
        <v>2269.3561072931798</v>
      </c>
      <c r="F75" s="7">
        <v>8.9244585233241196</v>
      </c>
    </row>
    <row r="76" spans="1:6" x14ac:dyDescent="0.45">
      <c r="A76" s="4" t="s">
        <v>43</v>
      </c>
      <c r="B76" s="5">
        <v>19.928042412199101</v>
      </c>
      <c r="C76" s="15">
        <v>27.5791583719413</v>
      </c>
      <c r="E76" s="6">
        <v>2454.8930038004</v>
      </c>
      <c r="F76" s="7">
        <v>10.5395208105924</v>
      </c>
    </row>
    <row r="77" spans="1:6" x14ac:dyDescent="0.45">
      <c r="A77" s="4" t="s">
        <v>43</v>
      </c>
      <c r="B77" s="5">
        <v>20.655949282774099</v>
      </c>
      <c r="C77" s="15">
        <v>27.627128017696101</v>
      </c>
      <c r="E77" s="6">
        <v>2643.66539602685</v>
      </c>
      <c r="F77" s="7">
        <v>14.4628385481524</v>
      </c>
    </row>
    <row r="78" spans="1:6" x14ac:dyDescent="0.45">
      <c r="A78" s="4" t="s">
        <v>44</v>
      </c>
      <c r="B78" s="5">
        <v>24.4260824592101</v>
      </c>
      <c r="C78" s="15">
        <v>31.019970903769401</v>
      </c>
      <c r="E78" s="6">
        <v>1965.7832201460801</v>
      </c>
      <c r="F78" s="7">
        <v>12.660840114469501</v>
      </c>
    </row>
    <row r="79" spans="1:6" x14ac:dyDescent="0.45">
      <c r="A79" s="4" t="s">
        <v>44</v>
      </c>
      <c r="B79" s="5">
        <v>24.267495861023502</v>
      </c>
      <c r="C79" s="15">
        <v>31.199715047951599</v>
      </c>
      <c r="E79" s="6">
        <v>1888.4960107863999</v>
      </c>
      <c r="F79" s="7">
        <v>4.0293861978388996</v>
      </c>
    </row>
    <row r="80" spans="1:6" x14ac:dyDescent="0.45">
      <c r="A80" s="4" t="s">
        <v>45</v>
      </c>
      <c r="B80" s="5">
        <v>18.729802048143501</v>
      </c>
      <c r="C80" s="15">
        <v>27.269058108977799</v>
      </c>
      <c r="E80" s="6">
        <v>2183.3628139810498</v>
      </c>
      <c r="F80" s="7">
        <v>2.4974887057815098</v>
      </c>
    </row>
    <row r="81" spans="1:6" x14ac:dyDescent="0.45">
      <c r="A81" s="4" t="s">
        <v>45</v>
      </c>
      <c r="B81" s="5">
        <v>20.014209418511101</v>
      </c>
      <c r="C81" s="15">
        <v>27.163525961172699</v>
      </c>
      <c r="E81" s="6">
        <v>2447.52004717314</v>
      </c>
      <c r="F81" s="7">
        <v>7.8624728776194397</v>
      </c>
    </row>
    <row r="82" spans="1:6" x14ac:dyDescent="0.45">
      <c r="A82" s="4" t="s">
        <v>46</v>
      </c>
      <c r="B82" s="5">
        <v>24.297479023374802</v>
      </c>
      <c r="C82" s="15">
        <v>32.238977050181198</v>
      </c>
      <c r="E82" s="6">
        <v>1765.4441523985299</v>
      </c>
      <c r="F82" s="7">
        <v>10.3455556450785</v>
      </c>
    </row>
    <row r="83" spans="1:6" x14ac:dyDescent="0.45">
      <c r="A83" s="4" t="s">
        <v>46</v>
      </c>
      <c r="B83" s="5">
        <v>24.932367806090099</v>
      </c>
      <c r="C83" s="15">
        <v>32.0418909237778</v>
      </c>
      <c r="E83" s="6">
        <v>1522.9369328579801</v>
      </c>
      <c r="F83" s="7">
        <v>8.8009441545545997</v>
      </c>
    </row>
    <row r="84" spans="1:6" x14ac:dyDescent="0.45">
      <c r="A84" s="4" t="s">
        <v>47</v>
      </c>
      <c r="B84" s="5">
        <v>16.396858316696299</v>
      </c>
      <c r="C84" s="15">
        <v>21.612549174284901</v>
      </c>
      <c r="E84" s="6">
        <v>3073.6351168574902</v>
      </c>
      <c r="F84" s="7">
        <v>-1.03149781224283</v>
      </c>
    </row>
    <row r="85" spans="1:6" x14ac:dyDescent="0.45">
      <c r="A85" s="4" t="s">
        <v>47</v>
      </c>
      <c r="B85" s="5">
        <v>16.900375814960999</v>
      </c>
      <c r="C85" s="15">
        <v>22.006997735533499</v>
      </c>
      <c r="E85" s="6">
        <v>2620.8757524747998</v>
      </c>
      <c r="F85" s="7">
        <v>4.1212429580937204</v>
      </c>
    </row>
    <row r="86" spans="1:6" x14ac:dyDescent="0.45">
      <c r="A86" s="4" t="s">
        <v>48</v>
      </c>
      <c r="B86" s="5">
        <v>26.5268649467655</v>
      </c>
      <c r="C86" s="15">
        <v>33.122721798556199</v>
      </c>
      <c r="E86" s="6">
        <v>2178.7133965840799</v>
      </c>
      <c r="F86" s="7">
        <v>5.5667703247254403</v>
      </c>
    </row>
    <row r="87" spans="1:6" x14ac:dyDescent="0.45">
      <c r="A87" s="4" t="s">
        <v>48</v>
      </c>
      <c r="B87" s="5">
        <v>26.855060673226099</v>
      </c>
      <c r="C87" s="15">
        <v>33.300158591084902</v>
      </c>
      <c r="E87" s="6">
        <v>2220.7579252669302</v>
      </c>
      <c r="F87" s="7">
        <v>18.259387440809402</v>
      </c>
    </row>
    <row r="88" spans="1:6" x14ac:dyDescent="0.45">
      <c r="A88" s="4" t="s">
        <v>49</v>
      </c>
      <c r="B88" s="5">
        <v>21.401314913404502</v>
      </c>
      <c r="C88" s="15">
        <v>30.0456184623201</v>
      </c>
      <c r="E88" s="6">
        <v>443.16233795480002</v>
      </c>
      <c r="F88" s="7">
        <v>2.4477592842704299</v>
      </c>
    </row>
    <row r="89" spans="1:6" x14ac:dyDescent="0.45">
      <c r="A89" s="4" t="s">
        <v>49</v>
      </c>
      <c r="B89" s="5">
        <v>18.759902942921599</v>
      </c>
      <c r="C89" s="15">
        <v>30.756852693213901</v>
      </c>
      <c r="E89" s="6">
        <v>369.83502404835502</v>
      </c>
      <c r="F89" s="7">
        <v>13.945137129898299</v>
      </c>
    </row>
    <row r="90" spans="1:6" x14ac:dyDescent="0.45">
      <c r="A90" s="4" t="s">
        <v>50</v>
      </c>
      <c r="B90" s="5">
        <v>26.8830792559325</v>
      </c>
      <c r="C90" s="15">
        <v>39.638941086543802</v>
      </c>
      <c r="D90" s="15"/>
      <c r="E90" s="6">
        <v>211.74263955419701</v>
      </c>
      <c r="F90" s="7">
        <v>10.4894440162088</v>
      </c>
    </row>
    <row r="91" spans="1:6" x14ac:dyDescent="0.45">
      <c r="A91" s="4" t="s">
        <v>50</v>
      </c>
      <c r="B91" s="5">
        <v>25.4372787396189</v>
      </c>
      <c r="C91" s="15">
        <v>38.492607842537502</v>
      </c>
      <c r="D91" s="15"/>
      <c r="E91" s="6">
        <v>281.93149635347999</v>
      </c>
      <c r="F91" s="7">
        <v>17.725843593854702</v>
      </c>
    </row>
    <row r="92" spans="1:6" x14ac:dyDescent="0.45">
      <c r="A92" s="4" t="s">
        <v>51</v>
      </c>
      <c r="B92" s="5">
        <v>26.772215063753499</v>
      </c>
      <c r="C92" s="15"/>
      <c r="D92" s="15"/>
      <c r="E92" s="6">
        <v>24.1747463371462</v>
      </c>
      <c r="F92" s="7">
        <v>8.1014023123543701</v>
      </c>
    </row>
    <row r="93" spans="1:6" x14ac:dyDescent="0.45">
      <c r="A93" s="4" t="s">
        <v>51</v>
      </c>
      <c r="B93" s="5">
        <v>27.220593495546002</v>
      </c>
      <c r="C93" s="15">
        <v>14.670149389891099</v>
      </c>
      <c r="D93" s="15"/>
      <c r="E93" s="6">
        <v>310.97272069824402</v>
      </c>
      <c r="F93" s="7">
        <v>8.8765614501671699</v>
      </c>
    </row>
    <row r="94" spans="1:6" x14ac:dyDescent="0.45">
      <c r="A94" s="4" t="s">
        <v>52</v>
      </c>
      <c r="B94" s="5">
        <v>29.507970334684401</v>
      </c>
      <c r="C94" s="15">
        <v>41.270988043836603</v>
      </c>
      <c r="D94" s="15"/>
      <c r="E94" s="6">
        <v>189.49536611763801</v>
      </c>
      <c r="F94" s="7">
        <v>20.6316854690699</v>
      </c>
    </row>
    <row r="95" spans="1:6" x14ac:dyDescent="0.45">
      <c r="A95" s="4" t="s">
        <v>52</v>
      </c>
      <c r="B95" s="5">
        <v>29.833266409299998</v>
      </c>
      <c r="C95" s="15">
        <v>40.798690954572201</v>
      </c>
      <c r="D95" s="15"/>
      <c r="E95" s="6">
        <v>212.837114234182</v>
      </c>
      <c r="F95" s="7">
        <v>13.369483774832601</v>
      </c>
    </row>
    <row r="96" spans="1:6" x14ac:dyDescent="0.45">
      <c r="A96" s="4" t="s">
        <v>53</v>
      </c>
      <c r="B96" s="5">
        <v>21.559863519598601</v>
      </c>
      <c r="C96" s="15">
        <v>29.7638651442665</v>
      </c>
      <c r="D96" s="15"/>
      <c r="E96" s="6">
        <v>2774.5941065217298</v>
      </c>
      <c r="F96" s="7">
        <v>20.273551659523498</v>
      </c>
    </row>
    <row r="97" spans="1:6" x14ac:dyDescent="0.45">
      <c r="A97" s="4" t="s">
        <v>53</v>
      </c>
      <c r="B97" s="5">
        <v>20.898863956881002</v>
      </c>
      <c r="C97" s="15">
        <v>30.1496353353246</v>
      </c>
      <c r="D97" s="15"/>
      <c r="E97" s="6">
        <v>2887.1845256246602</v>
      </c>
      <c r="F97" s="7">
        <v>17.315857376630401</v>
      </c>
    </row>
    <row r="98" spans="1:6" x14ac:dyDescent="0.45">
      <c r="A98" s="4" t="s">
        <v>54</v>
      </c>
      <c r="B98" s="5">
        <v>23.734079853301601</v>
      </c>
      <c r="C98" s="15">
        <v>30.142034618290499</v>
      </c>
      <c r="D98" s="15"/>
      <c r="E98" s="6">
        <v>2592.8048742869801</v>
      </c>
      <c r="F98" s="7">
        <v>24.0173084969265</v>
      </c>
    </row>
    <row r="99" spans="1:6" x14ac:dyDescent="0.45">
      <c r="A99" s="4" t="s">
        <v>54</v>
      </c>
      <c r="B99" s="5">
        <v>23.925490084601499</v>
      </c>
      <c r="C99" s="15">
        <v>29.5497994769527</v>
      </c>
      <c r="D99" s="15"/>
      <c r="E99" s="6">
        <v>2712.0342906214601</v>
      </c>
      <c r="F99" s="7">
        <v>35.1774160207028</v>
      </c>
    </row>
    <row r="100" spans="1:6" x14ac:dyDescent="0.45">
      <c r="A100" s="4" t="s">
        <v>55</v>
      </c>
      <c r="B100" s="5">
        <v>16.2136334810737</v>
      </c>
      <c r="C100" s="15">
        <v>30.270841046568702</v>
      </c>
      <c r="D100" s="15"/>
      <c r="E100" s="6">
        <v>269.52931219965501</v>
      </c>
      <c r="F100" s="7">
        <v>3.8042235903508299</v>
      </c>
    </row>
    <row r="101" spans="1:6" x14ac:dyDescent="0.45">
      <c r="A101" s="4" t="s">
        <v>55</v>
      </c>
      <c r="B101" s="5">
        <v>17.491017674880901</v>
      </c>
      <c r="C101" s="15">
        <v>30.269525632734599</v>
      </c>
      <c r="D101" s="15"/>
      <c r="E101" s="6">
        <v>260.18284483071199</v>
      </c>
      <c r="F101" s="7">
        <v>2.2628928620947599</v>
      </c>
    </row>
    <row r="102" spans="1:6" x14ac:dyDescent="0.45">
      <c r="A102" s="4" t="s">
        <v>56</v>
      </c>
      <c r="B102" s="5">
        <v>29.1239029984052</v>
      </c>
      <c r="C102" s="15">
        <v>41.593797871568</v>
      </c>
      <c r="D102" s="15"/>
      <c r="E102" s="6">
        <v>177.65157594360201</v>
      </c>
      <c r="F102" s="7">
        <v>23.184501182502999</v>
      </c>
    </row>
    <row r="103" spans="1:6" x14ac:dyDescent="0.45">
      <c r="A103" s="4" t="s">
        <v>56</v>
      </c>
      <c r="B103" s="5">
        <v>28.167651784226599</v>
      </c>
      <c r="C103" s="15">
        <v>41.193656166285699</v>
      </c>
      <c r="D103" s="15"/>
      <c r="E103" s="6">
        <v>214.26087602861099</v>
      </c>
      <c r="F103" s="7">
        <v>20.149179245689499</v>
      </c>
    </row>
    <row r="104" spans="1:6" x14ac:dyDescent="0.45">
      <c r="A104" s="4" t="s">
        <v>57</v>
      </c>
      <c r="B104" s="5">
        <v>18.1749008751307</v>
      </c>
      <c r="C104" s="15">
        <v>26.277859113878399</v>
      </c>
      <c r="D104" s="15"/>
      <c r="E104" s="6">
        <v>3148.1022845678999</v>
      </c>
      <c r="F104" s="7">
        <v>17.751463284426801</v>
      </c>
    </row>
    <row r="105" spans="1:6" x14ac:dyDescent="0.45">
      <c r="A105" s="4" t="s">
        <v>57</v>
      </c>
      <c r="B105" s="5">
        <v>17.1281692393251</v>
      </c>
      <c r="C105" s="15">
        <v>25.7472607395596</v>
      </c>
      <c r="D105" s="15"/>
      <c r="E105" s="6">
        <v>3275.8974476938301</v>
      </c>
      <c r="F105" s="7">
        <v>15.907605335818101</v>
      </c>
    </row>
    <row r="106" spans="1:6" x14ac:dyDescent="0.45">
      <c r="A106" s="4" t="s">
        <v>58</v>
      </c>
      <c r="B106" s="5">
        <v>26.496914779722399</v>
      </c>
      <c r="C106" s="15">
        <v>27.723905768673401</v>
      </c>
      <c r="D106" s="15"/>
      <c r="E106" s="6">
        <v>3006.9058088739598</v>
      </c>
      <c r="F106" s="7">
        <v>9.1923955101901793</v>
      </c>
    </row>
    <row r="107" spans="1:6" x14ac:dyDescent="0.45">
      <c r="A107" s="4" t="s">
        <v>58</v>
      </c>
      <c r="B107" s="5">
        <v>26.764160102233198</v>
      </c>
      <c r="C107" s="15">
        <v>27.071046851037998</v>
      </c>
      <c r="D107" s="15"/>
      <c r="E107" s="6">
        <v>3414.273345392</v>
      </c>
      <c r="F107" s="7">
        <v>9.2815513388945892</v>
      </c>
    </row>
    <row r="108" spans="1:6" x14ac:dyDescent="0.45">
      <c r="A108" s="4" t="s">
        <v>59</v>
      </c>
      <c r="B108" s="5">
        <v>21.390464362741898</v>
      </c>
      <c r="C108" s="15">
        <v>28.535630688609402</v>
      </c>
      <c r="D108" s="15"/>
      <c r="E108" s="6">
        <v>3071.9263182383502</v>
      </c>
      <c r="F108" s="7">
        <v>19.038772543505299</v>
      </c>
    </row>
    <row r="109" spans="1:6" x14ac:dyDescent="0.45">
      <c r="A109" s="4" t="s">
        <v>59</v>
      </c>
      <c r="B109" s="5">
        <v>21.692722912491799</v>
      </c>
      <c r="C109" s="15">
        <v>28.645753236218699</v>
      </c>
      <c r="D109" s="15"/>
      <c r="E109" s="6">
        <v>2914.29233904085</v>
      </c>
      <c r="F109" s="7">
        <v>22.186449432972498</v>
      </c>
    </row>
    <row r="110" spans="1:6" x14ac:dyDescent="0.45">
      <c r="A110" s="4" t="s">
        <v>60</v>
      </c>
      <c r="B110" s="5">
        <v>18.369605737622599</v>
      </c>
      <c r="C110" s="15">
        <v>24.253745372343101</v>
      </c>
      <c r="D110" s="15"/>
      <c r="E110" s="6">
        <v>3115.3477473635398</v>
      </c>
      <c r="F110" s="7">
        <v>6.8883516111532099</v>
      </c>
    </row>
    <row r="111" spans="1:6" x14ac:dyDescent="0.45">
      <c r="A111" s="4" t="s">
        <v>60</v>
      </c>
      <c r="B111" s="5">
        <v>18.677258150385398</v>
      </c>
      <c r="C111" s="15">
        <v>24.2209780254388</v>
      </c>
      <c r="D111" s="15"/>
      <c r="E111" s="6">
        <v>3307.5862337800299</v>
      </c>
      <c r="F111" s="7">
        <v>9.9607651544738491</v>
      </c>
    </row>
    <row r="112" spans="1:6" x14ac:dyDescent="0.45">
      <c r="A112" s="4" t="s">
        <v>61</v>
      </c>
      <c r="B112" s="5">
        <v>16.919554191469899</v>
      </c>
      <c r="C112" s="15">
        <v>29.301437989572001</v>
      </c>
      <c r="D112" s="15"/>
      <c r="E112" s="6">
        <v>308.51865560259199</v>
      </c>
      <c r="F112" s="7">
        <v>4.0572171302965199</v>
      </c>
    </row>
    <row r="113" spans="1:6" x14ac:dyDescent="0.45">
      <c r="A113" s="4" t="s">
        <v>61</v>
      </c>
      <c r="B113" s="5">
        <v>17.138962175711999</v>
      </c>
      <c r="C113" s="15">
        <v>29.325961820875399</v>
      </c>
      <c r="D113" s="15"/>
      <c r="E113" s="6">
        <v>313.69878527542801</v>
      </c>
      <c r="F113" s="7">
        <v>2.2517998910921002</v>
      </c>
    </row>
    <row r="114" spans="1:6" x14ac:dyDescent="0.45">
      <c r="A114" s="4" t="s">
        <v>62</v>
      </c>
      <c r="B114" s="5">
        <v>24.499725052975801</v>
      </c>
      <c r="C114" s="15">
        <v>34.543388072842198</v>
      </c>
      <c r="D114" s="15"/>
      <c r="E114" s="6">
        <v>302.88609138955297</v>
      </c>
      <c r="F114" s="7">
        <v>18.212463245945401</v>
      </c>
    </row>
    <row r="115" spans="1:6" x14ac:dyDescent="0.45">
      <c r="A115" s="4" t="s">
        <v>62</v>
      </c>
      <c r="B115" s="5">
        <v>23.912571155378199</v>
      </c>
      <c r="C115" s="15">
        <v>33.940826671983999</v>
      </c>
      <c r="D115" s="15"/>
      <c r="E115" s="6">
        <v>339.25780554019002</v>
      </c>
      <c r="F115" s="7">
        <v>21.907849885326002</v>
      </c>
    </row>
    <row r="116" spans="1:6" x14ac:dyDescent="0.45">
      <c r="A116" s="4" t="s">
        <v>63</v>
      </c>
      <c r="B116" s="5">
        <v>19.792342082371299</v>
      </c>
      <c r="C116" s="15">
        <v>25.348999114330098</v>
      </c>
      <c r="D116" s="15"/>
      <c r="E116" s="6">
        <v>2630.71067310123</v>
      </c>
      <c r="F116" s="7">
        <v>6.3351385675300698</v>
      </c>
    </row>
    <row r="117" spans="1:6" x14ac:dyDescent="0.45">
      <c r="A117" s="4" t="s">
        <v>63</v>
      </c>
      <c r="B117" s="5">
        <v>17.8765508943283</v>
      </c>
      <c r="C117" s="15">
        <v>24.334833773549299</v>
      </c>
      <c r="D117" s="15"/>
      <c r="E117" s="6">
        <v>3143.8005343303998</v>
      </c>
      <c r="F117" s="7">
        <v>6.2316086869395804</v>
      </c>
    </row>
    <row r="118" spans="1:6" x14ac:dyDescent="0.45">
      <c r="A118" s="4" t="s">
        <v>64</v>
      </c>
      <c r="B118" s="5">
        <v>23.387468318591299</v>
      </c>
      <c r="C118" s="15"/>
      <c r="D118" s="15"/>
      <c r="E118" s="6">
        <v>90.362433551199501</v>
      </c>
      <c r="F118" s="7">
        <v>18.638059258053499</v>
      </c>
    </row>
    <row r="119" spans="1:6" x14ac:dyDescent="0.45">
      <c r="A119" s="4" t="s">
        <v>64</v>
      </c>
      <c r="B119" s="5">
        <v>23.104805844434001</v>
      </c>
      <c r="C119" s="15"/>
      <c r="D119" s="15"/>
      <c r="E119" s="6">
        <v>114.00112703577101</v>
      </c>
      <c r="F119" s="7">
        <v>19.959531784811599</v>
      </c>
    </row>
    <row r="120" spans="1:6" x14ac:dyDescent="0.45">
      <c r="A120" s="4" t="s">
        <v>65</v>
      </c>
      <c r="B120" s="5">
        <v>24.2545987188455</v>
      </c>
      <c r="C120" s="15">
        <v>37.971501507486998</v>
      </c>
      <c r="D120" s="15"/>
      <c r="E120" s="6">
        <v>254.07637928153801</v>
      </c>
      <c r="F120" s="7">
        <v>15.214707562043699</v>
      </c>
    </row>
    <row r="121" spans="1:6" x14ac:dyDescent="0.45">
      <c r="A121" s="4" t="s">
        <v>65</v>
      </c>
      <c r="B121" s="5">
        <v>24.093020848246301</v>
      </c>
      <c r="C121" s="15">
        <v>38.141888496248598</v>
      </c>
      <c r="D121" s="15"/>
      <c r="E121" s="6">
        <v>251.55388460978301</v>
      </c>
      <c r="F121" s="7">
        <v>24.1052623693217</v>
      </c>
    </row>
    <row r="122" spans="1:6" x14ac:dyDescent="0.45">
      <c r="A122" s="4" t="s">
        <v>66</v>
      </c>
      <c r="B122" s="5">
        <v>24.247174635537998</v>
      </c>
      <c r="C122" s="15">
        <v>37.103610494089303</v>
      </c>
      <c r="D122" s="15"/>
      <c r="E122" s="6">
        <v>217.65576283107799</v>
      </c>
      <c r="F122" s="7">
        <v>10.929482687570699</v>
      </c>
    </row>
    <row r="123" spans="1:6" x14ac:dyDescent="0.45">
      <c r="A123" s="4" t="s">
        <v>66</v>
      </c>
      <c r="B123" s="5">
        <v>25.090636872795699</v>
      </c>
      <c r="C123" s="15">
        <v>34.6455876565728</v>
      </c>
      <c r="D123" s="15"/>
      <c r="E123" s="6">
        <v>391.72933747751102</v>
      </c>
      <c r="F123" s="7">
        <v>22.286816650376799</v>
      </c>
    </row>
    <row r="124" spans="1:6" x14ac:dyDescent="0.45">
      <c r="A124" s="4" t="s">
        <v>67</v>
      </c>
      <c r="B124" s="5">
        <v>27.0279792811966</v>
      </c>
      <c r="C124" s="15">
        <v>32.073995239024804</v>
      </c>
      <c r="D124" s="15"/>
      <c r="E124" s="6">
        <v>2567.6685017707</v>
      </c>
      <c r="F124" s="7">
        <v>18.203830549061902</v>
      </c>
    </row>
    <row r="125" spans="1:6" x14ac:dyDescent="0.45">
      <c r="A125" s="4" t="s">
        <v>67</v>
      </c>
      <c r="B125" s="5">
        <v>25.775022711372301</v>
      </c>
      <c r="C125" s="15">
        <v>31.754202251884401</v>
      </c>
      <c r="D125" s="15"/>
      <c r="E125" s="6">
        <v>2716.32766328664</v>
      </c>
      <c r="F125" s="7">
        <v>25.025620672143301</v>
      </c>
    </row>
    <row r="126" spans="1:6" x14ac:dyDescent="0.45">
      <c r="A126" s="4" t="s">
        <v>68</v>
      </c>
      <c r="B126" s="5">
        <v>26.007173340649501</v>
      </c>
      <c r="C126" s="15">
        <v>30.823436229809101</v>
      </c>
      <c r="D126" s="15"/>
      <c r="E126" s="6">
        <v>3028.2491670068198</v>
      </c>
      <c r="F126" s="7">
        <v>34.243285942023697</v>
      </c>
    </row>
    <row r="127" spans="1:6" x14ac:dyDescent="0.45">
      <c r="A127" s="4" t="s">
        <v>68</v>
      </c>
      <c r="B127" s="5">
        <v>25.420900744998601</v>
      </c>
      <c r="C127" s="15">
        <v>30.146302038664899</v>
      </c>
      <c r="D127" s="15"/>
      <c r="E127" s="6">
        <v>3751.9290711758999</v>
      </c>
      <c r="F127" s="7">
        <v>27.086579705139201</v>
      </c>
    </row>
    <row r="128" spans="1:6" x14ac:dyDescent="0.45">
      <c r="A128" s="4" t="s">
        <v>69</v>
      </c>
      <c r="B128" s="5">
        <v>20.5446732268597</v>
      </c>
      <c r="C128" s="15">
        <v>25.951133175005602</v>
      </c>
      <c r="D128" s="15"/>
      <c r="E128" s="6">
        <v>3172.0778216021499</v>
      </c>
      <c r="F128" s="7">
        <v>16.026981624274899</v>
      </c>
    </row>
    <row r="129" spans="1:6" x14ac:dyDescent="0.45">
      <c r="A129" s="4" t="s">
        <v>69</v>
      </c>
      <c r="B129" s="5">
        <v>19.658401816718001</v>
      </c>
      <c r="C129" s="15">
        <v>26.014626665715198</v>
      </c>
      <c r="D129" s="15"/>
      <c r="E129" s="6">
        <v>3112.4872209133</v>
      </c>
      <c r="F129" s="7">
        <v>15.3328121013187</v>
      </c>
    </row>
    <row r="130" spans="1:6" x14ac:dyDescent="0.45">
      <c r="A130" s="4" t="s">
        <v>70</v>
      </c>
      <c r="B130" s="5">
        <v>26.417032813331002</v>
      </c>
      <c r="C130" s="15">
        <v>39.582124953843099</v>
      </c>
      <c r="D130" s="15"/>
      <c r="E130" s="6">
        <v>204.77592970776101</v>
      </c>
      <c r="F130" s="7">
        <v>24.147142727826999</v>
      </c>
    </row>
    <row r="131" spans="1:6" x14ac:dyDescent="0.45">
      <c r="A131" s="4" t="s">
        <v>70</v>
      </c>
      <c r="B131" s="5">
        <v>26.250638981964801</v>
      </c>
      <c r="C131" s="15">
        <v>39.541067531343799</v>
      </c>
      <c r="D131" s="15"/>
      <c r="E131" s="6">
        <v>214.09658666242299</v>
      </c>
      <c r="F131" s="7">
        <v>22.548972356310099</v>
      </c>
    </row>
    <row r="132" spans="1:6" x14ac:dyDescent="0.45">
      <c r="A132" s="4" t="s">
        <v>71</v>
      </c>
      <c r="B132" s="5">
        <v>27.1259536820573</v>
      </c>
      <c r="C132" s="15">
        <v>40.112480127376301</v>
      </c>
      <c r="D132" s="15"/>
      <c r="E132" s="6">
        <v>232.11592711346299</v>
      </c>
      <c r="F132" s="7">
        <v>19.2860468281979</v>
      </c>
    </row>
    <row r="133" spans="1:6" x14ac:dyDescent="0.45">
      <c r="A133" s="4" t="s">
        <v>71</v>
      </c>
      <c r="B133" s="5">
        <v>28.339328243245198</v>
      </c>
      <c r="C133" s="15">
        <v>39.519545956681498</v>
      </c>
      <c r="D133" s="15"/>
      <c r="E133" s="6">
        <v>281.89741347802999</v>
      </c>
      <c r="F133" s="7">
        <v>27.1732837022432</v>
      </c>
    </row>
    <row r="134" spans="1:6" x14ac:dyDescent="0.45">
      <c r="A134" s="4" t="s">
        <v>72</v>
      </c>
      <c r="B134" s="5">
        <v>23.835516526728298</v>
      </c>
      <c r="C134" s="15">
        <v>30.3026415848909</v>
      </c>
      <c r="D134" s="15"/>
      <c r="E134" s="6">
        <v>2212.5045189616599</v>
      </c>
      <c r="F134" s="7">
        <v>23.251276436377299</v>
      </c>
    </row>
    <row r="135" spans="1:6" x14ac:dyDescent="0.45">
      <c r="A135" s="4" t="s">
        <v>72</v>
      </c>
      <c r="B135" s="5">
        <v>24.064266634971201</v>
      </c>
      <c r="C135" s="15">
        <v>30.2652476122304</v>
      </c>
      <c r="D135" s="15"/>
      <c r="E135" s="6">
        <v>2499.6278571133198</v>
      </c>
      <c r="F135" s="7">
        <v>19.036739860534901</v>
      </c>
    </row>
    <row r="136" spans="1:6" x14ac:dyDescent="0.45">
      <c r="A136" s="4" t="s">
        <v>73</v>
      </c>
      <c r="B136" s="5">
        <v>23.6141115287475</v>
      </c>
      <c r="C136" s="15">
        <v>37.000504750892603</v>
      </c>
      <c r="D136" s="15"/>
      <c r="E136" s="6">
        <v>299.07893890001998</v>
      </c>
      <c r="F136" s="7">
        <v>26.452445005525099</v>
      </c>
    </row>
    <row r="137" spans="1:6" x14ac:dyDescent="0.45">
      <c r="A137" s="4" t="s">
        <v>73</v>
      </c>
      <c r="B137" s="5">
        <v>23.553087268938299</v>
      </c>
      <c r="C137" s="15">
        <v>37.056051810571901</v>
      </c>
      <c r="D137" s="15"/>
      <c r="E137" s="6">
        <v>312.49392387457999</v>
      </c>
      <c r="F137" s="7">
        <v>31.466471351482099</v>
      </c>
    </row>
    <row r="138" spans="1:6" x14ac:dyDescent="0.45">
      <c r="A138" s="4" t="s">
        <v>74</v>
      </c>
      <c r="B138" s="5">
        <v>30.003103756224402</v>
      </c>
      <c r="C138" s="15">
        <v>40.513388143858798</v>
      </c>
      <c r="D138" s="15"/>
      <c r="E138" s="6">
        <v>268.43291651176401</v>
      </c>
      <c r="F138" s="7">
        <v>22.0009866166702</v>
      </c>
    </row>
    <row r="139" spans="1:6" x14ac:dyDescent="0.45">
      <c r="A139" s="4" t="s">
        <v>74</v>
      </c>
      <c r="B139" s="5">
        <v>28.444415595736299</v>
      </c>
      <c r="C139" s="15">
        <v>41.019798375834498</v>
      </c>
      <c r="D139" s="15"/>
      <c r="E139" s="6">
        <v>207.75791753595001</v>
      </c>
      <c r="F139" s="7">
        <v>21.516633366516501</v>
      </c>
    </row>
    <row r="140" spans="1:6" x14ac:dyDescent="0.45">
      <c r="A140" s="4" t="s">
        <v>75</v>
      </c>
      <c r="B140" s="5">
        <v>20.555971626824199</v>
      </c>
      <c r="C140" s="15">
        <v>33.432492751170201</v>
      </c>
      <c r="D140" s="15"/>
      <c r="E140" s="6">
        <v>295.29967290811499</v>
      </c>
      <c r="F140" s="7">
        <v>13.7731798494051</v>
      </c>
    </row>
    <row r="141" spans="1:6" x14ac:dyDescent="0.45">
      <c r="A141" s="4" t="s">
        <v>75</v>
      </c>
      <c r="B141" s="5">
        <v>20.519724334242401</v>
      </c>
      <c r="C141" s="15">
        <v>6.9885423564822799</v>
      </c>
      <c r="D141" s="15"/>
      <c r="E141" s="6">
        <v>643.10450489370203</v>
      </c>
      <c r="F141" s="7">
        <v>12.460758636229</v>
      </c>
    </row>
    <row r="142" spans="1:6" x14ac:dyDescent="0.45">
      <c r="A142" s="4" t="s">
        <v>76</v>
      </c>
      <c r="B142" s="5">
        <v>25.034874935874299</v>
      </c>
      <c r="C142" s="15">
        <v>28.901678017453499</v>
      </c>
      <c r="D142" s="15"/>
      <c r="E142" s="6">
        <v>2461.4402201951498</v>
      </c>
      <c r="F142" s="7">
        <v>15.945651297800399</v>
      </c>
    </row>
    <row r="143" spans="1:6" x14ac:dyDescent="0.45">
      <c r="A143" s="4" t="s">
        <v>76</v>
      </c>
      <c r="B143" s="5">
        <v>22.933536431611699</v>
      </c>
      <c r="C143" s="15">
        <v>29.850178972594598</v>
      </c>
      <c r="D143" s="15"/>
      <c r="E143" s="6">
        <v>2001.5714722554401</v>
      </c>
      <c r="F143" s="7">
        <v>15.042259251845699</v>
      </c>
    </row>
    <row r="144" spans="1:6" x14ac:dyDescent="0.45">
      <c r="A144" s="4" t="s">
        <v>77</v>
      </c>
      <c r="B144" s="5">
        <v>22.287099391486201</v>
      </c>
      <c r="C144" s="15">
        <v>34.738285532238002</v>
      </c>
      <c r="D144" s="15"/>
      <c r="E144" s="6">
        <v>278.33664952101998</v>
      </c>
      <c r="F144" s="7">
        <v>10.8739204810377</v>
      </c>
    </row>
    <row r="145" spans="1:6" x14ac:dyDescent="0.45">
      <c r="A145" s="4" t="s">
        <v>77</v>
      </c>
      <c r="B145" s="5">
        <v>21.763322556917501</v>
      </c>
      <c r="C145" s="15">
        <v>33.936272507124301</v>
      </c>
      <c r="D145" s="15"/>
      <c r="E145" s="6">
        <v>299.07285948897197</v>
      </c>
      <c r="F145" s="7">
        <v>12.3033796029372</v>
      </c>
    </row>
    <row r="146" spans="1:6" x14ac:dyDescent="0.45">
      <c r="A146" s="4" t="s">
        <v>78</v>
      </c>
      <c r="B146" s="5">
        <v>24.0807362119956</v>
      </c>
      <c r="C146" s="15"/>
      <c r="D146" s="15"/>
      <c r="E146" s="6">
        <v>79.769404189851699</v>
      </c>
      <c r="F146" s="7">
        <v>4.9915942128509396</v>
      </c>
    </row>
    <row r="147" spans="1:6" x14ac:dyDescent="0.45">
      <c r="A147" s="4" t="s">
        <v>78</v>
      </c>
      <c r="B147" s="5">
        <v>23.305426657821801</v>
      </c>
      <c r="C147" s="15"/>
      <c r="D147" s="15"/>
      <c r="E147" s="6">
        <v>94.718398896037399</v>
      </c>
      <c r="F147" s="7">
        <v>18.062212907296701</v>
      </c>
    </row>
    <row r="148" spans="1:6" x14ac:dyDescent="0.45">
      <c r="A148" s="4" t="s">
        <v>79</v>
      </c>
      <c r="B148" s="5">
        <v>23.068263928177299</v>
      </c>
      <c r="C148" s="15"/>
      <c r="D148" s="15"/>
      <c r="E148" s="6">
        <v>86.213731750453505</v>
      </c>
      <c r="F148" s="7">
        <v>11.971869770210599</v>
      </c>
    </row>
    <row r="149" spans="1:6" x14ac:dyDescent="0.45">
      <c r="A149" s="4" t="s">
        <v>79</v>
      </c>
      <c r="B149" s="5">
        <v>23.334005386994001</v>
      </c>
      <c r="C149" s="15">
        <v>34.781212764886497</v>
      </c>
      <c r="D149" s="15"/>
      <c r="E149" s="6">
        <v>294.72629613789098</v>
      </c>
      <c r="F149" s="7">
        <v>18.860355801112298</v>
      </c>
    </row>
    <row r="150" spans="1:6" x14ac:dyDescent="0.45">
      <c r="A150" s="4" t="s">
        <v>80</v>
      </c>
      <c r="B150" s="5">
        <v>29.8592139613984</v>
      </c>
      <c r="C150" s="15">
        <v>32.886165859959497</v>
      </c>
      <c r="D150" s="15"/>
      <c r="E150" s="6">
        <v>264.78460430527099</v>
      </c>
      <c r="F150" s="7">
        <v>12.6237916279433</v>
      </c>
    </row>
    <row r="151" spans="1:6" x14ac:dyDescent="0.45">
      <c r="A151" s="4" t="s">
        <v>80</v>
      </c>
      <c r="B151" s="5">
        <v>27.244715516157498</v>
      </c>
      <c r="C151" s="15"/>
      <c r="D151" s="15"/>
      <c r="E151" s="6">
        <v>105.073449646909</v>
      </c>
      <c r="F151" s="7">
        <v>17.428495495504599</v>
      </c>
    </row>
    <row r="152" spans="1:6" x14ac:dyDescent="0.45">
      <c r="A152" s="4" t="s">
        <v>81</v>
      </c>
      <c r="B152" s="5">
        <v>25.999849821945801</v>
      </c>
      <c r="C152" s="15">
        <v>37.173490000095597</v>
      </c>
      <c r="D152" s="15"/>
      <c r="E152" s="6">
        <v>239.10276812648999</v>
      </c>
      <c r="F152" s="7">
        <v>14.6910032099331</v>
      </c>
    </row>
    <row r="153" spans="1:6" x14ac:dyDescent="0.45">
      <c r="A153" s="4" t="s">
        <v>81</v>
      </c>
      <c r="B153" s="5">
        <v>26.830269873228598</v>
      </c>
      <c r="C153" s="15"/>
      <c r="D153" s="15"/>
      <c r="E153" s="6">
        <v>90.496970741852707</v>
      </c>
      <c r="F153" s="7">
        <v>12.1068895340622</v>
      </c>
    </row>
    <row r="154" spans="1:6" x14ac:dyDescent="0.45">
      <c r="A154" s="4" t="s">
        <v>82</v>
      </c>
      <c r="B154" s="5">
        <v>23.161055234189199</v>
      </c>
      <c r="C154" s="15">
        <v>40.5017251622481</v>
      </c>
      <c r="D154" s="15"/>
      <c r="E154" s="6">
        <v>269.79842561488999</v>
      </c>
      <c r="F154" s="7">
        <v>25.892056404258302</v>
      </c>
    </row>
    <row r="155" spans="1:6" x14ac:dyDescent="0.45">
      <c r="A155" s="4" t="s">
        <v>82</v>
      </c>
      <c r="B155" s="5">
        <v>22.7541303152728</v>
      </c>
      <c r="C155" s="15">
        <v>41.374108607300997</v>
      </c>
      <c r="D155" s="15"/>
      <c r="E155" s="6">
        <v>224.141101419053</v>
      </c>
      <c r="F155" s="7">
        <v>16.665858770868901</v>
      </c>
    </row>
    <row r="156" spans="1:6" x14ac:dyDescent="0.45">
      <c r="A156" s="4" t="s">
        <v>83</v>
      </c>
      <c r="B156" s="5">
        <v>27.500432911717802</v>
      </c>
      <c r="C156" s="15">
        <v>40.418194527378503</v>
      </c>
      <c r="D156" s="15"/>
      <c r="E156" s="6">
        <v>199.97326632947801</v>
      </c>
      <c r="F156" s="7">
        <v>20.728485517568501</v>
      </c>
    </row>
    <row r="157" spans="1:6" x14ac:dyDescent="0.45">
      <c r="A157" s="4" t="s">
        <v>83</v>
      </c>
      <c r="B157" s="5">
        <v>25.735528904257698</v>
      </c>
      <c r="C157" s="15">
        <v>40.2819286174553</v>
      </c>
      <c r="D157" s="15"/>
      <c r="E157" s="6">
        <v>233.344104152342</v>
      </c>
      <c r="F157" s="7">
        <v>18.445102584535601</v>
      </c>
    </row>
    <row r="158" spans="1:6" x14ac:dyDescent="0.45">
      <c r="A158" s="4" t="s">
        <v>84</v>
      </c>
      <c r="B158" s="5">
        <v>19.128879728179701</v>
      </c>
      <c r="C158" s="15">
        <v>24.111944319971599</v>
      </c>
      <c r="D158" s="15"/>
      <c r="E158" s="6">
        <v>3815.9092074488499</v>
      </c>
      <c r="F158" s="7">
        <v>10.4209373135027</v>
      </c>
    </row>
    <row r="159" spans="1:6" x14ac:dyDescent="0.45">
      <c r="A159" s="4" t="s">
        <v>84</v>
      </c>
      <c r="B159" s="5">
        <v>18.643084980762801</v>
      </c>
      <c r="C159" s="15">
        <v>24.256779060530299</v>
      </c>
      <c r="D159" s="15"/>
      <c r="E159" s="6">
        <v>3381.1775658792599</v>
      </c>
      <c r="F159" s="7">
        <v>6.6714986317497296</v>
      </c>
    </row>
    <row r="160" spans="1:6" x14ac:dyDescent="0.45">
      <c r="A160" s="4" t="s">
        <v>85</v>
      </c>
      <c r="B160" s="5">
        <v>27.920261476371401</v>
      </c>
      <c r="C160" s="15"/>
      <c r="D160" s="15"/>
      <c r="E160" s="6">
        <v>108.63128376964499</v>
      </c>
      <c r="F160" s="7">
        <v>15.8587287127043</v>
      </c>
    </row>
    <row r="161" spans="1:6" x14ac:dyDescent="0.45">
      <c r="A161" s="4" t="s">
        <v>85</v>
      </c>
      <c r="B161" s="5">
        <v>27.060683231283001</v>
      </c>
      <c r="C161" s="15">
        <v>38.636172949058199</v>
      </c>
      <c r="D161" s="15"/>
      <c r="E161" s="6">
        <v>230.26392136381401</v>
      </c>
      <c r="F161" s="7">
        <v>15.6993870959659</v>
      </c>
    </row>
    <row r="162" spans="1:6" x14ac:dyDescent="0.45">
      <c r="A162" s="4" t="s">
        <v>86</v>
      </c>
      <c r="B162" s="5">
        <v>16.1916525136911</v>
      </c>
      <c r="C162" s="15">
        <v>31.586551747767899</v>
      </c>
      <c r="D162" s="15"/>
      <c r="E162" s="6">
        <v>243.26901397923399</v>
      </c>
      <c r="F162" s="7">
        <v>8.1342951584665606</v>
      </c>
    </row>
    <row r="163" spans="1:6" x14ac:dyDescent="0.45">
      <c r="A163" s="4" t="s">
        <v>86</v>
      </c>
      <c r="B163" s="5">
        <v>15.561252165590099</v>
      </c>
      <c r="C163" s="15">
        <v>30.575950847850301</v>
      </c>
      <c r="D163" s="15"/>
      <c r="E163" s="6">
        <v>314.03208825004401</v>
      </c>
      <c r="F163" s="7">
        <v>11.074429304868801</v>
      </c>
    </row>
    <row r="164" spans="1:6" x14ac:dyDescent="0.45">
      <c r="A164" s="4" t="s">
        <v>87</v>
      </c>
      <c r="B164" s="5">
        <v>27.067145621391699</v>
      </c>
      <c r="C164" s="15">
        <v>38.6177345893894</v>
      </c>
      <c r="D164" s="15"/>
      <c r="E164" s="6">
        <v>280.24435545137601</v>
      </c>
      <c r="F164" s="7">
        <v>22.090398486230701</v>
      </c>
    </row>
    <row r="165" spans="1:6" x14ac:dyDescent="0.45">
      <c r="A165" s="4" t="s">
        <v>87</v>
      </c>
      <c r="B165" s="5">
        <v>27.137251236869201</v>
      </c>
      <c r="C165" s="15">
        <v>38.846315824272097</v>
      </c>
      <c r="D165" s="15"/>
      <c r="E165" s="6">
        <v>230.50136151776201</v>
      </c>
      <c r="F165" s="7">
        <v>20.590396498879301</v>
      </c>
    </row>
    <row r="166" spans="1:6" x14ac:dyDescent="0.45">
      <c r="A166" s="4" t="s">
        <v>88</v>
      </c>
      <c r="B166" s="5">
        <v>29.148455648265099</v>
      </c>
      <c r="C166" s="15">
        <v>37.370024093604002</v>
      </c>
      <c r="D166" s="15"/>
      <c r="E166" s="6">
        <v>225.12745144699301</v>
      </c>
      <c r="F166" s="7">
        <v>24.335844003854199</v>
      </c>
    </row>
    <row r="167" spans="1:6" x14ac:dyDescent="0.45">
      <c r="A167" s="4" t="s">
        <v>88</v>
      </c>
      <c r="B167" s="5">
        <v>27.168026848364601</v>
      </c>
      <c r="C167" s="15">
        <v>36.820645437220897</v>
      </c>
      <c r="D167" s="15"/>
      <c r="E167" s="6">
        <v>272.70924922815601</v>
      </c>
      <c r="F167" s="7">
        <v>17.000722567122502</v>
      </c>
    </row>
    <row r="168" spans="1:6" x14ac:dyDescent="0.45">
      <c r="A168" s="4" t="s">
        <v>89</v>
      </c>
      <c r="B168" s="5">
        <v>27.631667088037201</v>
      </c>
      <c r="C168" s="15"/>
      <c r="D168" s="15"/>
      <c r="E168" s="6">
        <v>-12.288951061918899</v>
      </c>
      <c r="F168" s="7">
        <v>4.0028937043002797</v>
      </c>
    </row>
    <row r="169" spans="1:6" x14ac:dyDescent="0.45">
      <c r="A169" s="4" t="s">
        <v>89</v>
      </c>
      <c r="B169" s="5">
        <v>27.4879256113812</v>
      </c>
      <c r="C169" s="15"/>
      <c r="D169" s="15"/>
      <c r="E169" s="6">
        <v>98.771906946284204</v>
      </c>
      <c r="F169" s="7">
        <v>18.926906295178501</v>
      </c>
    </row>
    <row r="170" spans="1:6" x14ac:dyDescent="0.45">
      <c r="A170" s="4" t="s">
        <v>90</v>
      </c>
      <c r="B170" s="5">
        <v>27.278848231704099</v>
      </c>
      <c r="C170" s="15">
        <v>43.2286459085446</v>
      </c>
      <c r="D170" s="15"/>
      <c r="E170" s="6">
        <v>140.85838290083501</v>
      </c>
      <c r="F170" s="7">
        <v>10.339339686773201</v>
      </c>
    </row>
    <row r="171" spans="1:6" x14ac:dyDescent="0.45">
      <c r="A171" s="4" t="s">
        <v>90</v>
      </c>
      <c r="B171" s="5">
        <v>28.302908322927301</v>
      </c>
      <c r="C171" s="15"/>
      <c r="D171" s="15"/>
      <c r="E171" s="6">
        <v>76.732784328365597</v>
      </c>
      <c r="F171" s="7">
        <v>9.3513051956683704</v>
      </c>
    </row>
    <row r="172" spans="1:6" x14ac:dyDescent="0.45">
      <c r="A172" s="4" t="s">
        <v>91</v>
      </c>
      <c r="B172" s="5">
        <v>25.5603033892524</v>
      </c>
      <c r="C172" s="15">
        <v>28.814819805225198</v>
      </c>
      <c r="D172" s="15"/>
      <c r="E172" s="6">
        <v>2212.8509195113902</v>
      </c>
      <c r="F172" s="7">
        <v>12.325453760816799</v>
      </c>
    </row>
    <row r="173" spans="1:6" x14ac:dyDescent="0.45">
      <c r="A173" s="4" t="s">
        <v>91</v>
      </c>
      <c r="B173" s="5">
        <v>25.3241142256296</v>
      </c>
      <c r="C173" s="15">
        <v>28.0039737754391</v>
      </c>
      <c r="D173" s="15"/>
      <c r="E173" s="6">
        <v>2722.1910974785901</v>
      </c>
      <c r="F173" s="7">
        <v>11.807328290110499</v>
      </c>
    </row>
    <row r="174" spans="1:6" x14ac:dyDescent="0.45">
      <c r="A174" s="4" t="s">
        <v>92</v>
      </c>
      <c r="B174" s="5">
        <v>26.692244900496501</v>
      </c>
      <c r="C174" s="15">
        <v>27.660855894992199</v>
      </c>
      <c r="D174" s="15"/>
      <c r="E174" s="6">
        <v>3003.44673600329</v>
      </c>
      <c r="F174" s="7">
        <v>14.4280411014329</v>
      </c>
    </row>
    <row r="175" spans="1:6" x14ac:dyDescent="0.45">
      <c r="A175" s="4" t="s">
        <v>92</v>
      </c>
      <c r="B175" s="5">
        <v>25.5775828879671</v>
      </c>
      <c r="C175" s="15">
        <v>28.123501311358801</v>
      </c>
      <c r="D175" s="15"/>
      <c r="E175" s="6">
        <v>2262.63696067924</v>
      </c>
      <c r="F175" s="7">
        <v>9.6414976262512901</v>
      </c>
    </row>
    <row r="176" spans="1:6" x14ac:dyDescent="0.45">
      <c r="A176" s="4" t="s">
        <v>93</v>
      </c>
      <c r="B176" s="5">
        <v>26.133998441706002</v>
      </c>
      <c r="C176" s="15">
        <v>33.2215315314035</v>
      </c>
      <c r="D176" s="15"/>
      <c r="E176" s="6">
        <v>1824.2863585821401</v>
      </c>
      <c r="F176" s="7">
        <v>10.430344798579901</v>
      </c>
    </row>
    <row r="177" spans="1:6" x14ac:dyDescent="0.45">
      <c r="A177" s="4" t="s">
        <v>93</v>
      </c>
      <c r="B177" s="5">
        <v>26.760476662748701</v>
      </c>
      <c r="C177" s="15">
        <v>33.1510089223816</v>
      </c>
      <c r="D177" s="15"/>
      <c r="E177" s="6">
        <v>2238.9548847214601</v>
      </c>
      <c r="F177" s="7">
        <v>14.6442041886216</v>
      </c>
    </row>
    <row r="178" spans="1:6" x14ac:dyDescent="0.45">
      <c r="A178" s="4" t="s">
        <v>94</v>
      </c>
      <c r="B178" s="5">
        <v>22.520660864570999</v>
      </c>
      <c r="C178" s="15">
        <v>30.3121971870039</v>
      </c>
      <c r="D178" s="15"/>
      <c r="E178" s="6">
        <v>1848.1939191044901</v>
      </c>
      <c r="F178" s="7">
        <v>8.8804026955922399</v>
      </c>
    </row>
    <row r="179" spans="1:6" x14ac:dyDescent="0.45">
      <c r="A179" s="4" t="s">
        <v>94</v>
      </c>
      <c r="B179" s="5">
        <v>23.026788375586701</v>
      </c>
      <c r="C179" s="15">
        <v>30.7278828015417</v>
      </c>
      <c r="D179" s="15"/>
      <c r="E179" s="6">
        <v>2875.4414556504498</v>
      </c>
      <c r="F179" s="7">
        <v>22.173139086854899</v>
      </c>
    </row>
    <row r="180" spans="1:6" x14ac:dyDescent="0.45">
      <c r="A180" s="4" t="s">
        <v>95</v>
      </c>
      <c r="B180" s="5">
        <v>16.973468366883299</v>
      </c>
      <c r="C180" s="15"/>
      <c r="D180" s="15"/>
      <c r="E180" s="6">
        <v>48.202049172779901</v>
      </c>
      <c r="F180" s="7">
        <v>11.116143880596599</v>
      </c>
    </row>
    <row r="181" spans="1:6" x14ac:dyDescent="0.45">
      <c r="A181" s="4" t="s">
        <v>95</v>
      </c>
      <c r="B181" s="5">
        <v>17.468997643414301</v>
      </c>
      <c r="C181" s="15">
        <v>30.976643497459801</v>
      </c>
      <c r="D181" s="15"/>
      <c r="E181" s="6">
        <v>316.27497481671202</v>
      </c>
      <c r="F181" s="7">
        <v>9.5601791580879798</v>
      </c>
    </row>
    <row r="182" spans="1:6" x14ac:dyDescent="0.45">
      <c r="A182" s="4" t="s">
        <v>96</v>
      </c>
      <c r="B182" s="5">
        <v>24.453200282611501</v>
      </c>
      <c r="C182" s="15">
        <v>39.1235377224207</v>
      </c>
      <c r="D182" s="15"/>
      <c r="E182" s="6">
        <v>194.15697957550199</v>
      </c>
      <c r="F182" s="7">
        <v>15.9952315559367</v>
      </c>
    </row>
    <row r="183" spans="1:6" x14ac:dyDescent="0.45">
      <c r="A183" s="4" t="s">
        <v>96</v>
      </c>
      <c r="B183" s="5">
        <v>24.348361085356</v>
      </c>
      <c r="C183" s="15">
        <v>35.8265879718615</v>
      </c>
      <c r="D183" s="15"/>
      <c r="E183" s="6">
        <v>409.565498608116</v>
      </c>
      <c r="F183" s="7">
        <v>27.717258644140198</v>
      </c>
    </row>
    <row r="184" spans="1:6" x14ac:dyDescent="0.45">
      <c r="A184" s="4" t="s">
        <v>97</v>
      </c>
      <c r="B184" s="5">
        <v>28.1684325043725</v>
      </c>
      <c r="C184" s="15"/>
      <c r="D184" s="15"/>
      <c r="E184" s="6">
        <v>78.393753414133698</v>
      </c>
      <c r="F184" s="7">
        <v>15.593185553625499</v>
      </c>
    </row>
    <row r="185" spans="1:6" x14ac:dyDescent="0.45">
      <c r="A185" s="4" t="s">
        <v>97</v>
      </c>
      <c r="B185" s="5">
        <v>27.6733547776353</v>
      </c>
      <c r="C185" s="15">
        <v>40.192122795010697</v>
      </c>
      <c r="D185" s="15"/>
      <c r="E185" s="6">
        <v>239.122597269105</v>
      </c>
      <c r="F185" s="7">
        <v>119.996536721252</v>
      </c>
    </row>
    <row r="186" spans="1:6" x14ac:dyDescent="0.45">
      <c r="A186" s="4" t="s">
        <v>98</v>
      </c>
      <c r="B186" s="5">
        <v>17.6726295176808</v>
      </c>
      <c r="C186" s="15">
        <v>30.289125742097902</v>
      </c>
      <c r="D186" s="15"/>
      <c r="E186" s="6">
        <v>426.17456441509103</v>
      </c>
      <c r="F186" s="7">
        <v>16.870845339240098</v>
      </c>
    </row>
    <row r="187" spans="1:6" x14ac:dyDescent="0.45">
      <c r="A187" s="4" t="s">
        <v>98</v>
      </c>
      <c r="B187" s="5">
        <v>18.789990394816201</v>
      </c>
      <c r="C187" s="15">
        <v>30.188442476720599</v>
      </c>
      <c r="D187" s="15"/>
      <c r="E187" s="6">
        <v>435.63246165742203</v>
      </c>
      <c r="F187" s="7">
        <v>11.433774493344099</v>
      </c>
    </row>
    <row r="188" spans="1:6" x14ac:dyDescent="0.45">
      <c r="A188" s="4" t="s">
        <v>99</v>
      </c>
      <c r="B188" s="5">
        <v>21.060231297074498</v>
      </c>
      <c r="C188" s="15">
        <v>33.7205999456584</v>
      </c>
      <c r="D188" s="15"/>
      <c r="E188" s="6">
        <v>410.97835857456602</v>
      </c>
      <c r="F188" s="7">
        <v>24.252539101961698</v>
      </c>
    </row>
    <row r="189" spans="1:6" x14ac:dyDescent="0.45">
      <c r="A189" s="4" t="s">
        <v>99</v>
      </c>
      <c r="B189" s="5">
        <v>24.012753853316902</v>
      </c>
      <c r="C189" s="15">
        <v>37.192540793575297</v>
      </c>
      <c r="D189" s="15"/>
      <c r="E189" s="6">
        <v>287.42492336712002</v>
      </c>
      <c r="F189" s="7">
        <v>143.30279280330001</v>
      </c>
    </row>
    <row r="190" spans="1:6" x14ac:dyDescent="0.45">
      <c r="A190" s="4" t="s">
        <v>100</v>
      </c>
      <c r="B190" s="5">
        <v>22.3635733331433</v>
      </c>
      <c r="C190" s="15">
        <v>29.2982631542835</v>
      </c>
      <c r="D190" s="15"/>
      <c r="E190" s="6">
        <v>2645.5601826552202</v>
      </c>
      <c r="F190" s="7">
        <v>143.98604694211099</v>
      </c>
    </row>
    <row r="191" spans="1:6" x14ac:dyDescent="0.45">
      <c r="A191" s="4" t="s">
        <v>100</v>
      </c>
      <c r="B191" s="5">
        <v>22.502013610773002</v>
      </c>
      <c r="C191" s="15">
        <v>29.718720146300299</v>
      </c>
      <c r="D191" s="15"/>
      <c r="E191" s="6">
        <v>2776.2929791971601</v>
      </c>
      <c r="F191" s="7">
        <v>24.7144635884633</v>
      </c>
    </row>
    <row r="192" spans="1:6" x14ac:dyDescent="0.45">
      <c r="A192" s="4" t="s">
        <v>101</v>
      </c>
      <c r="B192" s="5">
        <v>25.183735369251998</v>
      </c>
      <c r="C192" s="15">
        <v>30.1510520635711</v>
      </c>
      <c r="D192" s="15"/>
      <c r="E192" s="6">
        <v>2510.6602745753298</v>
      </c>
      <c r="F192" s="7">
        <v>16.382511559024401</v>
      </c>
    </row>
    <row r="193" spans="1:6" x14ac:dyDescent="0.45">
      <c r="A193" s="4" t="s">
        <v>101</v>
      </c>
      <c r="B193" s="5">
        <v>26.0720077526898</v>
      </c>
      <c r="C193" s="15">
        <v>29.774088576403599</v>
      </c>
      <c r="D193" s="15"/>
      <c r="E193" s="6">
        <v>2746.5004527449</v>
      </c>
      <c r="F193" s="7">
        <v>19.511055246005501</v>
      </c>
    </row>
    <row r="194" spans="1:6" x14ac:dyDescent="0.45">
      <c r="A194" s="4" t="s">
        <v>102</v>
      </c>
      <c r="B194" s="5">
        <v>19.181346757658702</v>
      </c>
      <c r="C194" s="15"/>
      <c r="D194" s="15"/>
      <c r="E194" s="6">
        <v>46.425323098429999</v>
      </c>
      <c r="F194" s="7">
        <v>6.8042931638192403</v>
      </c>
    </row>
    <row r="195" spans="1:6" x14ac:dyDescent="0.45">
      <c r="A195" s="4" t="s">
        <v>102</v>
      </c>
      <c r="B195" s="5">
        <v>17.372042783585201</v>
      </c>
      <c r="C195" s="15">
        <v>30.8578972285902</v>
      </c>
      <c r="D195" s="15"/>
      <c r="E195" s="6">
        <v>327.13977724251799</v>
      </c>
      <c r="F195" s="7">
        <v>6.6049254683553</v>
      </c>
    </row>
    <row r="196" spans="1:6" x14ac:dyDescent="0.45">
      <c r="A196" s="4" t="s">
        <v>103</v>
      </c>
      <c r="B196" s="5"/>
      <c r="C196" s="15"/>
      <c r="D196" s="15"/>
      <c r="E196" s="6">
        <v>109.85142673028101</v>
      </c>
      <c r="F196" s="7">
        <v>-0.165075900973079</v>
      </c>
    </row>
    <row r="197" spans="1:6" x14ac:dyDescent="0.45">
      <c r="A197" s="4" t="s">
        <v>103</v>
      </c>
      <c r="B197" s="5"/>
      <c r="C197" s="15"/>
      <c r="D197" s="15"/>
      <c r="E197" s="6">
        <v>-8.42176312389938</v>
      </c>
      <c r="F197" s="7">
        <v>4.5924416302241298</v>
      </c>
    </row>
    <row r="198" spans="1:6" x14ac:dyDescent="0.45">
      <c r="A198" s="4" t="s">
        <v>104</v>
      </c>
      <c r="B198" s="5">
        <v>11.8785138222618</v>
      </c>
      <c r="C198" s="15">
        <v>22.488315458146801</v>
      </c>
      <c r="D198" s="15"/>
      <c r="E198" s="6">
        <v>2168.3332837503599</v>
      </c>
      <c r="F198" s="7">
        <v>3.8839383872345898</v>
      </c>
    </row>
    <row r="199" spans="1:6" x14ac:dyDescent="0.45">
      <c r="A199" s="4" t="s">
        <v>104</v>
      </c>
      <c r="B199" s="5">
        <v>13.2112028506321</v>
      </c>
      <c r="C199" s="15">
        <v>20.667235077975299</v>
      </c>
      <c r="D199" s="15"/>
      <c r="E199" s="6">
        <v>3860.9001275535902</v>
      </c>
      <c r="F199" s="7">
        <v>4.6489747821719902</v>
      </c>
    </row>
    <row r="200" spans="1:6" x14ac:dyDescent="0.45">
      <c r="A200" s="4" t="s">
        <v>105</v>
      </c>
      <c r="B200" s="5">
        <v>21.732483854325601</v>
      </c>
      <c r="C200" s="15">
        <v>30.0417630382955</v>
      </c>
      <c r="D200" s="15"/>
      <c r="E200" s="6">
        <v>2532.18673707791</v>
      </c>
      <c r="F200" s="7">
        <v>22.995796152266401</v>
      </c>
    </row>
    <row r="201" spans="1:6" x14ac:dyDescent="0.45">
      <c r="A201" s="4" t="s">
        <v>105</v>
      </c>
      <c r="B201" s="5">
        <v>22.548202984617198</v>
      </c>
      <c r="C201" s="15">
        <v>29.162988409745001</v>
      </c>
      <c r="D201" s="15"/>
      <c r="E201" s="6">
        <v>3434.0984741039101</v>
      </c>
      <c r="F201" s="7">
        <v>47.001468597389703</v>
      </c>
    </row>
    <row r="202" spans="1:6" x14ac:dyDescent="0.45">
      <c r="A202" s="4" t="s">
        <v>106</v>
      </c>
      <c r="B202" s="5">
        <v>21.043911246703701</v>
      </c>
      <c r="C202" s="15">
        <v>30.010030683026802</v>
      </c>
      <c r="D202" s="15"/>
      <c r="E202" s="6">
        <v>2835.9628954049499</v>
      </c>
      <c r="F202" s="7">
        <v>24.5320141194643</v>
      </c>
    </row>
    <row r="203" spans="1:6" x14ac:dyDescent="0.45">
      <c r="A203" s="4" t="s">
        <v>106</v>
      </c>
      <c r="B203" s="5">
        <v>19.5685479628468</v>
      </c>
      <c r="C203" s="15">
        <v>30.146991190070501</v>
      </c>
      <c r="D203" s="15"/>
      <c r="E203" s="6">
        <v>2846.26965515662</v>
      </c>
      <c r="F203" s="7">
        <v>19.387969970332001</v>
      </c>
    </row>
    <row r="204" spans="1:6" x14ac:dyDescent="0.45">
      <c r="A204" s="4" t="s">
        <v>107</v>
      </c>
      <c r="B204" s="5">
        <v>17.7530563524187</v>
      </c>
      <c r="C204" s="15">
        <v>26.1120998258213</v>
      </c>
      <c r="D204" s="15"/>
      <c r="E204" s="6">
        <v>2700.1683907945699</v>
      </c>
      <c r="F204" s="7">
        <v>29.1606204857958</v>
      </c>
    </row>
    <row r="205" spans="1:6" x14ac:dyDescent="0.45">
      <c r="A205" s="4" t="s">
        <v>107</v>
      </c>
      <c r="B205" s="5">
        <v>17.916742923402602</v>
      </c>
      <c r="C205" s="15">
        <v>26.194265107685901</v>
      </c>
      <c r="D205" s="15"/>
      <c r="E205" s="6">
        <v>2658.4038654618198</v>
      </c>
      <c r="F205" s="7">
        <v>11.111109020024299</v>
      </c>
    </row>
    <row r="206" spans="1:6" x14ac:dyDescent="0.45">
      <c r="A206" s="4" t="s">
        <v>108</v>
      </c>
      <c r="B206" s="5">
        <v>19.1373916005594</v>
      </c>
      <c r="C206" s="15">
        <v>28.723325278882399</v>
      </c>
      <c r="D206" s="15"/>
      <c r="E206" s="6">
        <v>3107.94554614362</v>
      </c>
      <c r="F206" s="7">
        <v>20.0812550358173</v>
      </c>
    </row>
    <row r="207" spans="1:6" x14ac:dyDescent="0.45">
      <c r="A207" s="4" t="s">
        <v>108</v>
      </c>
      <c r="B207" s="5">
        <v>19.333444033177202</v>
      </c>
      <c r="C207" s="15">
        <v>28.4514125319869</v>
      </c>
      <c r="D207" s="15"/>
      <c r="E207" s="6">
        <v>3181.72842867905</v>
      </c>
      <c r="F207" s="7">
        <v>130.75434779116199</v>
      </c>
    </row>
    <row r="208" spans="1:6" x14ac:dyDescent="0.45">
      <c r="A208" s="4" t="s">
        <v>109</v>
      </c>
      <c r="B208" s="5"/>
      <c r="C208" s="15">
        <v>38.993942134452297</v>
      </c>
      <c r="D208" s="15"/>
      <c r="E208" s="6">
        <v>1506.54309765526</v>
      </c>
      <c r="F208" s="7">
        <v>18.192081184050998</v>
      </c>
    </row>
    <row r="209" spans="1:6" x14ac:dyDescent="0.45">
      <c r="A209" s="4" t="s">
        <v>109</v>
      </c>
      <c r="B209" s="5">
        <v>32.0332936443804</v>
      </c>
      <c r="C209" s="15">
        <v>38.307093253598097</v>
      </c>
      <c r="D209" s="15"/>
      <c r="E209" s="6">
        <v>1605.93383402978</v>
      </c>
      <c r="F209" s="7">
        <v>60.738856911788801</v>
      </c>
    </row>
    <row r="210" spans="1:6" x14ac:dyDescent="0.45">
      <c r="A210" s="4" t="s">
        <v>110</v>
      </c>
      <c r="B210" s="5">
        <v>17.644288847859801</v>
      </c>
      <c r="C210" s="15">
        <v>26.304627743887799</v>
      </c>
      <c r="D210" s="15"/>
      <c r="E210" s="6">
        <v>3354.0674744448602</v>
      </c>
      <c r="F210" s="7">
        <v>18.801748936070499</v>
      </c>
    </row>
    <row r="211" spans="1:6" x14ac:dyDescent="0.45">
      <c r="A211" s="4" t="s">
        <v>110</v>
      </c>
      <c r="B211" s="5">
        <v>17.638505873794799</v>
      </c>
      <c r="C211" s="15">
        <v>26.4085357589937</v>
      </c>
      <c r="D211" s="15"/>
      <c r="E211" s="6">
        <v>3002.1300495371102</v>
      </c>
      <c r="F211" s="7">
        <v>17.297176607215999</v>
      </c>
    </row>
    <row r="212" spans="1:6" x14ac:dyDescent="0.45">
      <c r="A212" s="4" t="s">
        <v>111</v>
      </c>
      <c r="B212" s="5">
        <v>22.392307191514099</v>
      </c>
      <c r="C212" s="15">
        <v>29.669671862804499</v>
      </c>
      <c r="D212" s="15"/>
      <c r="E212" s="6">
        <v>3043.5979485685202</v>
      </c>
      <c r="F212" s="7">
        <v>-9.2345911436641508</v>
      </c>
    </row>
    <row r="213" spans="1:6" x14ac:dyDescent="0.45">
      <c r="A213" s="4" t="s">
        <v>111</v>
      </c>
      <c r="B213" s="5">
        <v>21.437434973632701</v>
      </c>
      <c r="C213" s="15">
        <v>29.768976208612798</v>
      </c>
      <c r="D213" s="15">
        <v>42.035558017000199</v>
      </c>
      <c r="E213" s="6">
        <v>3004.5587386338798</v>
      </c>
      <c r="F213" s="7">
        <v>165.13271487381499</v>
      </c>
    </row>
    <row r="214" spans="1:6" x14ac:dyDescent="0.45">
      <c r="A214" s="4" t="s">
        <v>112</v>
      </c>
      <c r="B214" s="5">
        <v>11.4087331981587</v>
      </c>
      <c r="C214" s="15">
        <v>18.599053346086301</v>
      </c>
      <c r="D214" s="15"/>
      <c r="E214" s="6">
        <v>3402.8457229063902</v>
      </c>
      <c r="F214" s="7">
        <v>1.3487455632898699</v>
      </c>
    </row>
    <row r="215" spans="1:6" x14ac:dyDescent="0.45">
      <c r="A215" s="4" t="s">
        <v>112</v>
      </c>
      <c r="B215" s="5">
        <v>11.045207587615</v>
      </c>
      <c r="C215" s="15">
        <v>21.492176008931299</v>
      </c>
      <c r="D215" s="15"/>
      <c r="E215" s="6">
        <v>1389.22115246611</v>
      </c>
      <c r="F215" s="7">
        <v>-1.20910228508046</v>
      </c>
    </row>
    <row r="216" spans="1:6" x14ac:dyDescent="0.45">
      <c r="A216" s="4" t="s">
        <v>113</v>
      </c>
      <c r="B216" s="5">
        <v>15.9778638465386</v>
      </c>
      <c r="C216" s="15">
        <v>22.687030455132401</v>
      </c>
      <c r="D216" s="15"/>
      <c r="E216" s="6">
        <v>3722.4659336315699</v>
      </c>
      <c r="F216" s="7">
        <v>27.278478573131402</v>
      </c>
    </row>
    <row r="217" spans="1:6" x14ac:dyDescent="0.45">
      <c r="A217" s="4" t="s">
        <v>113</v>
      </c>
      <c r="B217" s="5">
        <v>14.4958064638276</v>
      </c>
      <c r="C217" s="15">
        <v>22.726088426069701</v>
      </c>
      <c r="D217" s="15"/>
      <c r="E217" s="6">
        <v>3795.9638220799102</v>
      </c>
      <c r="F217" s="7">
        <v>-9.03193389389026</v>
      </c>
    </row>
    <row r="218" spans="1:6" x14ac:dyDescent="0.45">
      <c r="A218" s="4" t="s">
        <v>114</v>
      </c>
      <c r="B218" s="5">
        <v>17.021725676079001</v>
      </c>
      <c r="C218" s="15">
        <v>24.9370126895056</v>
      </c>
      <c r="D218" s="15"/>
      <c r="E218" s="6">
        <v>2506.04673838995</v>
      </c>
      <c r="F218" s="7">
        <v>12.9463904804943</v>
      </c>
    </row>
    <row r="219" spans="1:6" x14ac:dyDescent="0.45">
      <c r="A219" s="4" t="s">
        <v>114</v>
      </c>
      <c r="B219" s="5">
        <v>16.7811208411607</v>
      </c>
      <c r="C219" s="15">
        <v>24.460712674622499</v>
      </c>
      <c r="D219" s="15">
        <v>40.530404139783599</v>
      </c>
      <c r="E219" s="6">
        <v>2864.3727475727301</v>
      </c>
      <c r="F219" s="7">
        <v>164.83018553710599</v>
      </c>
    </row>
    <row r="220" spans="1:6" x14ac:dyDescent="0.45">
      <c r="A220" s="4" t="s">
        <v>115</v>
      </c>
      <c r="B220" s="5">
        <v>16.036686894353299</v>
      </c>
      <c r="C220" s="15">
        <v>23.024701780692101</v>
      </c>
      <c r="D220" s="15">
        <v>37.826445556362799</v>
      </c>
      <c r="E220" s="6">
        <v>2970.7112646187302</v>
      </c>
      <c r="F220" s="7">
        <v>176.29726642236199</v>
      </c>
    </row>
    <row r="221" spans="1:6" x14ac:dyDescent="0.45">
      <c r="A221" s="4" t="s">
        <v>115</v>
      </c>
      <c r="B221" s="5">
        <v>17.460296942762401</v>
      </c>
      <c r="C221" s="15">
        <v>23.2493871916963</v>
      </c>
      <c r="D221" s="15"/>
      <c r="E221" s="6">
        <v>2556.05031977316</v>
      </c>
      <c r="F221" s="7">
        <v>4.2510800688378403</v>
      </c>
    </row>
    <row r="222" spans="1:6" x14ac:dyDescent="0.45">
      <c r="A222" s="4" t="s">
        <v>116</v>
      </c>
      <c r="B222" s="5">
        <v>23.628712577791799</v>
      </c>
      <c r="C222" s="15">
        <v>32.094022875464397</v>
      </c>
      <c r="D222" s="15"/>
      <c r="E222" s="6">
        <v>1479.4683032988701</v>
      </c>
      <c r="F222" s="7">
        <v>15.2922382951601</v>
      </c>
    </row>
    <row r="223" spans="1:6" x14ac:dyDescent="0.45">
      <c r="A223" s="4" t="s">
        <v>116</v>
      </c>
      <c r="B223" s="5">
        <v>23.262269708835699</v>
      </c>
      <c r="C223" s="15">
        <v>30.278961839111499</v>
      </c>
      <c r="D223" s="15"/>
      <c r="E223" s="6">
        <v>2451.2223191734402</v>
      </c>
      <c r="F223" s="7">
        <v>149.36262079551</v>
      </c>
    </row>
    <row r="224" spans="1:6" x14ac:dyDescent="0.45">
      <c r="A224" s="4" t="s">
        <v>117</v>
      </c>
      <c r="B224" s="5">
        <v>20.093635808181201</v>
      </c>
      <c r="C224" s="15">
        <v>28.5710824858709</v>
      </c>
      <c r="D224" s="15"/>
      <c r="E224" s="6">
        <v>2877.5301998506602</v>
      </c>
      <c r="F224" s="7">
        <v>62.348567706967501</v>
      </c>
    </row>
    <row r="225" spans="1:6" x14ac:dyDescent="0.45">
      <c r="A225" s="4" t="s">
        <v>117</v>
      </c>
      <c r="B225" s="5">
        <v>18.733544236419402</v>
      </c>
      <c r="C225" s="15">
        <v>31.194031887320399</v>
      </c>
      <c r="D225" s="15"/>
      <c r="E225" s="6">
        <v>2823.51167093203</v>
      </c>
      <c r="F225" s="7">
        <v>26.331908662286398</v>
      </c>
    </row>
    <row r="226" spans="1:6" x14ac:dyDescent="0.45">
      <c r="A226" s="4" t="s">
        <v>118</v>
      </c>
      <c r="B226" s="5">
        <v>23.886729228720402</v>
      </c>
      <c r="C226" s="15">
        <v>32.379770622701301</v>
      </c>
      <c r="D226" s="15"/>
      <c r="E226" s="6">
        <v>1368.96699312942</v>
      </c>
      <c r="F226" s="7">
        <v>9.6456045195532205</v>
      </c>
    </row>
    <row r="227" spans="1:6" x14ac:dyDescent="0.45">
      <c r="A227" s="4" t="s">
        <v>118</v>
      </c>
      <c r="B227" s="5">
        <v>22.725348870259101</v>
      </c>
      <c r="C227" s="15">
        <v>32.960775956668797</v>
      </c>
      <c r="D227" s="15"/>
      <c r="E227" s="6">
        <v>1352.1395786343601</v>
      </c>
      <c r="F227" s="7">
        <v>3.4225319773809102</v>
      </c>
    </row>
    <row r="228" spans="1:6" x14ac:dyDescent="0.45">
      <c r="A228" s="4" t="s">
        <v>119</v>
      </c>
      <c r="B228" s="5">
        <v>28.994383737691201</v>
      </c>
      <c r="C228" s="15">
        <v>32.713989629806399</v>
      </c>
      <c r="D228" s="15"/>
      <c r="E228" s="6">
        <v>2708.44934015543</v>
      </c>
      <c r="F228" s="7">
        <v>58.885061380460201</v>
      </c>
    </row>
    <row r="229" spans="1:6" x14ac:dyDescent="0.45">
      <c r="A229" s="4" t="s">
        <v>119</v>
      </c>
      <c r="B229" s="5">
        <v>28.9593408980239</v>
      </c>
      <c r="C229" s="15">
        <v>32.713066314873799</v>
      </c>
      <c r="D229" s="15"/>
      <c r="E229" s="6">
        <v>2471.56094172026</v>
      </c>
      <c r="F229" s="7">
        <v>22.8688362566309</v>
      </c>
    </row>
    <row r="230" spans="1:6" x14ac:dyDescent="0.45">
      <c r="A230" s="4" t="s">
        <v>120</v>
      </c>
      <c r="B230" s="5">
        <v>29.8829550914583</v>
      </c>
      <c r="C230" s="15">
        <v>36.888677629948099</v>
      </c>
      <c r="D230" s="15"/>
      <c r="E230" s="6">
        <v>2041.50011075211</v>
      </c>
      <c r="F230" s="7">
        <v>30.080389455808898</v>
      </c>
    </row>
    <row r="231" spans="1:6" x14ac:dyDescent="0.45">
      <c r="A231" s="4" t="s">
        <v>120</v>
      </c>
      <c r="B231" s="5">
        <v>29.360477855461401</v>
      </c>
      <c r="C231" s="15">
        <v>37.426109733089</v>
      </c>
      <c r="D231" s="15"/>
      <c r="E231" s="6">
        <v>2031.0095949010499</v>
      </c>
      <c r="F231" s="7">
        <v>26.529506682765302</v>
      </c>
    </row>
    <row r="232" spans="1:6" x14ac:dyDescent="0.45">
      <c r="A232" s="4" t="s">
        <v>121</v>
      </c>
      <c r="B232" s="5"/>
      <c r="C232" s="15"/>
      <c r="D232" s="15"/>
      <c r="E232" s="6">
        <v>-15.9213139442895</v>
      </c>
      <c r="F232" s="7">
        <v>6.7076375765882403</v>
      </c>
    </row>
    <row r="233" spans="1:6" x14ac:dyDescent="0.45">
      <c r="A233" s="4" t="s">
        <v>121</v>
      </c>
      <c r="B233" s="5"/>
      <c r="C233" s="15"/>
      <c r="D233" s="15"/>
      <c r="E233" s="6">
        <v>-7.9068697584175398</v>
      </c>
      <c r="F233" s="7">
        <v>10.078238024005699</v>
      </c>
    </row>
    <row r="234" spans="1:6" x14ac:dyDescent="0.45">
      <c r="A234" s="4" t="s">
        <v>122</v>
      </c>
      <c r="B234" s="5">
        <v>17.4077870852926</v>
      </c>
      <c r="C234" s="15">
        <v>26.3799624165684</v>
      </c>
      <c r="D234" s="15"/>
      <c r="E234" s="6">
        <v>2670.9559531289601</v>
      </c>
      <c r="F234" s="7">
        <v>133.460278993321</v>
      </c>
    </row>
    <row r="235" spans="1:6" x14ac:dyDescent="0.45">
      <c r="A235" s="4" t="s">
        <v>122</v>
      </c>
      <c r="B235" s="5">
        <v>17.875282646552101</v>
      </c>
      <c r="C235" s="15">
        <v>26.535227461203299</v>
      </c>
      <c r="D235" s="15"/>
      <c r="E235" s="6">
        <v>2914.6629727631198</v>
      </c>
      <c r="F235" s="7">
        <v>7.6802588896503003</v>
      </c>
    </row>
    <row r="236" spans="1:6" x14ac:dyDescent="0.45">
      <c r="A236" s="4" t="s">
        <v>123</v>
      </c>
      <c r="B236" s="5">
        <v>26.442482363043101</v>
      </c>
      <c r="C236" s="15">
        <v>35.5512661829477</v>
      </c>
      <c r="D236" s="15"/>
      <c r="E236" s="6">
        <v>2066.37448842399</v>
      </c>
      <c r="F236" s="7">
        <v>120.356588427143</v>
      </c>
    </row>
    <row r="237" spans="1:6" x14ac:dyDescent="0.45">
      <c r="A237" s="4" t="s">
        <v>123</v>
      </c>
      <c r="B237" s="5">
        <v>27.891559394228999</v>
      </c>
      <c r="C237" s="15">
        <v>33.426652670483399</v>
      </c>
      <c r="D237" s="15"/>
      <c r="E237" s="6">
        <v>1548.93894025844</v>
      </c>
      <c r="F237" s="7">
        <v>35.443063330293597</v>
      </c>
    </row>
    <row r="238" spans="1:6" x14ac:dyDescent="0.45">
      <c r="A238" s="4" t="s">
        <v>124</v>
      </c>
      <c r="B238" s="5">
        <v>29.663062264739398</v>
      </c>
      <c r="C238" s="15">
        <v>41.2606328728981</v>
      </c>
      <c r="D238" s="15"/>
      <c r="E238" s="6">
        <v>877.98114393794003</v>
      </c>
      <c r="F238" s="7">
        <v>14.576519629533299</v>
      </c>
    </row>
    <row r="239" spans="1:6" x14ac:dyDescent="0.45">
      <c r="A239" s="4" t="s">
        <v>124</v>
      </c>
      <c r="B239" s="5">
        <v>28.396719915210198</v>
      </c>
      <c r="C239" s="15">
        <v>39.2839378111724</v>
      </c>
      <c r="D239" s="15"/>
      <c r="E239" s="6">
        <v>1390.3953159269699</v>
      </c>
      <c r="F239" s="7">
        <v>105.184675342356</v>
      </c>
    </row>
    <row r="240" spans="1:6" x14ac:dyDescent="0.45">
      <c r="A240" s="4" t="s">
        <v>125</v>
      </c>
      <c r="B240" s="5">
        <v>23.541959516883399</v>
      </c>
      <c r="C240" s="15">
        <v>32.907734038202399</v>
      </c>
      <c r="D240" s="15"/>
      <c r="E240" s="6">
        <v>2905.3325268090598</v>
      </c>
      <c r="F240" s="7">
        <v>33.759795106957</v>
      </c>
    </row>
    <row r="241" spans="1:6" x14ac:dyDescent="0.45">
      <c r="A241" s="4" t="s">
        <v>125</v>
      </c>
      <c r="B241" s="5">
        <v>23.5010330449077</v>
      </c>
      <c r="C241" s="15">
        <v>33.054735294127802</v>
      </c>
      <c r="D241" s="15"/>
      <c r="E241" s="6">
        <v>2460.4262012583099</v>
      </c>
      <c r="F241" s="7">
        <v>22.5662277275542</v>
      </c>
    </row>
    <row r="242" spans="1:6" x14ac:dyDescent="0.45">
      <c r="A242" s="4" t="s">
        <v>126</v>
      </c>
      <c r="B242" s="5">
        <v>11.574890226012201</v>
      </c>
      <c r="C242" s="15">
        <v>21.246736901569999</v>
      </c>
      <c r="D242" s="15"/>
      <c r="E242" s="6">
        <v>3663.7564516561301</v>
      </c>
      <c r="F242" s="7">
        <v>0.930668404073003</v>
      </c>
    </row>
    <row r="243" spans="1:6" x14ac:dyDescent="0.45">
      <c r="A243" s="4" t="s">
        <v>126</v>
      </c>
      <c r="B243" s="5">
        <v>12.4051729856125</v>
      </c>
      <c r="C243" s="15">
        <v>21.539109515628802</v>
      </c>
      <c r="D243" s="15"/>
      <c r="E243" s="6">
        <v>3385.1565563310301</v>
      </c>
      <c r="F243" s="7">
        <v>3.07567411622904</v>
      </c>
    </row>
    <row r="244" spans="1:6" x14ac:dyDescent="0.45">
      <c r="A244" s="4" t="s">
        <v>127</v>
      </c>
      <c r="B244" s="5">
        <v>37.014752690882297</v>
      </c>
      <c r="C244" s="15"/>
      <c r="D244" s="15"/>
      <c r="E244" s="6">
        <v>-17.751517452915301</v>
      </c>
      <c r="F244" s="7">
        <v>4.1609253565702602</v>
      </c>
    </row>
    <row r="245" spans="1:6" x14ac:dyDescent="0.45">
      <c r="A245" s="4" t="s">
        <v>127</v>
      </c>
      <c r="B245" s="5">
        <v>35.994602538662697</v>
      </c>
      <c r="C245" s="15"/>
      <c r="D245" s="15"/>
      <c r="E245" s="6">
        <v>-12.868089786311399</v>
      </c>
      <c r="F245" s="7">
        <v>5.2698558444494701</v>
      </c>
    </row>
    <row r="246" spans="1:6" x14ac:dyDescent="0.45">
      <c r="A246" s="4" t="s">
        <v>128</v>
      </c>
      <c r="B246" s="5">
        <v>16.279459380080599</v>
      </c>
      <c r="C246" s="15">
        <v>24.111224226838001</v>
      </c>
      <c r="D246" s="15">
        <v>40.342248366104002</v>
      </c>
      <c r="E246" s="6">
        <v>3042.5937613327201</v>
      </c>
      <c r="F246" s="7">
        <v>162.48331119645499</v>
      </c>
    </row>
    <row r="247" spans="1:6" x14ac:dyDescent="0.45">
      <c r="A247" s="4" t="s">
        <v>128</v>
      </c>
      <c r="B247" s="5">
        <v>16.109154306588799</v>
      </c>
      <c r="C247" s="15">
        <v>24.2371276978797</v>
      </c>
      <c r="D247" s="15"/>
      <c r="E247" s="6">
        <v>3272.1935874730898</v>
      </c>
      <c r="F247" s="7">
        <v>9.0112091083692594</v>
      </c>
    </row>
    <row r="248" spans="1:6" x14ac:dyDescent="0.45">
      <c r="A248" s="4" t="s">
        <v>129</v>
      </c>
      <c r="B248" s="5">
        <v>24.5505511805815</v>
      </c>
      <c r="C248" s="15">
        <v>31.193216652491</v>
      </c>
      <c r="D248" s="15"/>
      <c r="E248" s="6">
        <v>2837.4870706409401</v>
      </c>
      <c r="F248" s="7">
        <v>67.442874429614704</v>
      </c>
    </row>
    <row r="249" spans="1:6" x14ac:dyDescent="0.45">
      <c r="A249" s="4" t="s">
        <v>129</v>
      </c>
      <c r="B249" s="5">
        <v>24.392912481814299</v>
      </c>
      <c r="C249" s="15">
        <v>31.884749297667401</v>
      </c>
      <c r="D249" s="15"/>
      <c r="E249" s="6">
        <v>2720.9004044787398</v>
      </c>
      <c r="F249" s="7">
        <v>30.671132651183999</v>
      </c>
    </row>
    <row r="250" spans="1:6" x14ac:dyDescent="0.45">
      <c r="A250" s="4" t="s">
        <v>130</v>
      </c>
      <c r="B250" s="5">
        <v>15.3464745850252</v>
      </c>
      <c r="C250" s="15">
        <v>23.253506039464799</v>
      </c>
      <c r="D250" s="15">
        <v>41.053692853570297</v>
      </c>
      <c r="E250" s="6">
        <v>2939.2606962116301</v>
      </c>
      <c r="F250" s="7">
        <v>156.80818473032301</v>
      </c>
    </row>
    <row r="251" spans="1:6" x14ac:dyDescent="0.45">
      <c r="A251" s="4" t="s">
        <v>130</v>
      </c>
      <c r="B251" s="5">
        <v>15.5628613433135</v>
      </c>
      <c r="C251" s="15">
        <v>23.851200814019599</v>
      </c>
      <c r="D251" s="15"/>
      <c r="E251" s="6">
        <v>3243.7340538487601</v>
      </c>
      <c r="F251" s="7">
        <v>12.110193811262899</v>
      </c>
    </row>
    <row r="252" spans="1:6" x14ac:dyDescent="0.45">
      <c r="A252" s="4" t="s">
        <v>131</v>
      </c>
      <c r="B252" s="5">
        <v>20.808719953349101</v>
      </c>
      <c r="C252" s="15">
        <v>29.213115757458599</v>
      </c>
      <c r="D252" s="15"/>
      <c r="E252" s="6">
        <v>1693.55650553077</v>
      </c>
      <c r="F252" s="7">
        <v>11.5797735526035</v>
      </c>
    </row>
    <row r="253" spans="1:6" x14ac:dyDescent="0.45">
      <c r="A253" s="4" t="s">
        <v>131</v>
      </c>
      <c r="B253" s="5">
        <v>21.173456964136601</v>
      </c>
      <c r="C253" s="15">
        <v>29.970662364530298</v>
      </c>
      <c r="D253" s="15"/>
      <c r="E253" s="6">
        <v>1489.2209305383999</v>
      </c>
      <c r="F253" s="7">
        <v>9.4536171936197206</v>
      </c>
    </row>
    <row r="254" spans="1:6" x14ac:dyDescent="0.45">
      <c r="A254" s="4" t="s">
        <v>132</v>
      </c>
      <c r="B254" s="5">
        <v>25.803657926778499</v>
      </c>
      <c r="C254" s="15">
        <v>30.8550332573448</v>
      </c>
      <c r="D254" s="15"/>
      <c r="E254" s="6">
        <v>2386.66049957938</v>
      </c>
      <c r="F254" s="7">
        <v>32.660474605230299</v>
      </c>
    </row>
    <row r="255" spans="1:6" x14ac:dyDescent="0.45">
      <c r="A255" s="4" t="s">
        <v>132</v>
      </c>
      <c r="B255" s="5">
        <v>25.922853149313401</v>
      </c>
      <c r="C255" s="15">
        <v>30.490860391144501</v>
      </c>
      <c r="D255" s="15"/>
      <c r="E255" s="6">
        <v>2783.0674899947398</v>
      </c>
      <c r="F255" s="7">
        <v>25.2549054984352</v>
      </c>
    </row>
    <row r="256" spans="1:6" x14ac:dyDescent="0.45">
      <c r="A256" s="4" t="s">
        <v>133</v>
      </c>
      <c r="B256" s="5">
        <v>21.687398823455801</v>
      </c>
      <c r="C256" s="15">
        <v>33.465256287275501</v>
      </c>
      <c r="D256" s="15"/>
      <c r="E256" s="6">
        <v>2669.6001691358902</v>
      </c>
      <c r="F256" s="7">
        <v>20.428081678311599</v>
      </c>
    </row>
    <row r="257" spans="1:6" x14ac:dyDescent="0.45">
      <c r="A257" s="4" t="s">
        <v>133</v>
      </c>
      <c r="B257" s="5">
        <v>18.377256711026401</v>
      </c>
      <c r="C257" s="15">
        <v>32.744323920509402</v>
      </c>
      <c r="D257" s="15"/>
      <c r="E257" s="6">
        <v>2538.1464321973199</v>
      </c>
      <c r="F257" s="7">
        <v>51.248028576062602</v>
      </c>
    </row>
    <row r="258" spans="1:6" x14ac:dyDescent="0.45">
      <c r="A258" s="4" t="s">
        <v>134</v>
      </c>
      <c r="B258" s="5">
        <v>17.064509978534701</v>
      </c>
      <c r="C258" s="15">
        <v>30.536798811821399</v>
      </c>
      <c r="D258" s="15"/>
      <c r="E258" s="6">
        <v>2812.8019698758599</v>
      </c>
      <c r="F258" s="7">
        <v>25.2803919621233</v>
      </c>
    </row>
    <row r="259" spans="1:6" x14ac:dyDescent="0.45">
      <c r="A259" s="4" t="s">
        <v>134</v>
      </c>
      <c r="B259" s="5">
        <v>17.257857463701299</v>
      </c>
      <c r="C259" s="15">
        <v>30.685918281881602</v>
      </c>
      <c r="D259" s="15"/>
      <c r="E259" s="6">
        <v>2822.1385594592298</v>
      </c>
      <c r="F259" s="7">
        <v>24.4075377463428</v>
      </c>
    </row>
    <row r="260" spans="1:6" x14ac:dyDescent="0.45">
      <c r="A260" s="4" t="s">
        <v>135</v>
      </c>
      <c r="B260" s="5">
        <v>21.002860301597899</v>
      </c>
      <c r="C260" s="15">
        <v>28.699719495383999</v>
      </c>
      <c r="D260" s="15"/>
      <c r="E260" s="6">
        <v>3326.6828897585001</v>
      </c>
      <c r="F260" s="7">
        <v>20.200131901608099</v>
      </c>
    </row>
    <row r="261" spans="1:6" ht="14.65" thickBot="1" x14ac:dyDescent="0.5">
      <c r="A261" s="8" t="s">
        <v>135</v>
      </c>
      <c r="B261" s="9">
        <v>21.112388836104099</v>
      </c>
      <c r="C261" s="16">
        <v>30.136400620041002</v>
      </c>
      <c r="D261" s="16"/>
      <c r="E261" s="10">
        <v>1692.32463935031</v>
      </c>
      <c r="F261" s="11">
        <v>4.0635360349456304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7BD8-7302-4E47-9F49-FBADEB864009}">
  <dimension ref="A1:G261"/>
  <sheetViews>
    <sheetView topLeftCell="A196" workbookViewId="0">
      <selection activeCell="D199" sqref="D199"/>
    </sheetView>
  </sheetViews>
  <sheetFormatPr defaultRowHeight="14.25" x14ac:dyDescent="0.45"/>
  <cols>
    <col min="1" max="1" width="9" bestFit="1" customWidth="1"/>
    <col min="2" max="2" width="5.6640625" bestFit="1" customWidth="1"/>
    <col min="3" max="3" width="17.6640625" bestFit="1" customWidth="1"/>
    <col min="4" max="4" width="17" customWidth="1"/>
    <col min="5" max="5" width="14.1328125" bestFit="1" customWidth="1"/>
    <col min="6" max="6" width="13.1328125" bestFit="1" customWidth="1"/>
  </cols>
  <sheetData>
    <row r="1" spans="1:7" ht="14.65" thickBot="1" x14ac:dyDescent="0.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spans="1:7" x14ac:dyDescent="0.45">
      <c r="A2" s="4" t="s">
        <v>6</v>
      </c>
      <c r="B2" s="5">
        <v>22.761662485092899</v>
      </c>
      <c r="C2" s="15">
        <v>30.913497675605001</v>
      </c>
      <c r="D2" s="15"/>
      <c r="E2" s="13">
        <v>842.59333421352699</v>
      </c>
      <c r="F2" s="14">
        <v>6.1318777297260603</v>
      </c>
      <c r="G2" s="64"/>
    </row>
    <row r="3" spans="1:7" x14ac:dyDescent="0.45">
      <c r="A3" s="4" t="s">
        <v>6</v>
      </c>
      <c r="B3" s="5">
        <v>23.0403451401321</v>
      </c>
      <c r="C3" s="15">
        <v>30.420789501202002</v>
      </c>
      <c r="D3" s="15"/>
      <c r="E3" s="6">
        <v>943.80304152541203</v>
      </c>
      <c r="F3" s="7">
        <v>8.9455062590841408</v>
      </c>
      <c r="G3" s="64"/>
    </row>
    <row r="4" spans="1:7" x14ac:dyDescent="0.45">
      <c r="A4" s="4" t="s">
        <v>7</v>
      </c>
      <c r="B4" s="5">
        <v>22.6311152773293</v>
      </c>
      <c r="C4" s="15">
        <v>28.699700306508401</v>
      </c>
      <c r="D4" s="15"/>
      <c r="E4" s="6">
        <v>850.51450537196797</v>
      </c>
      <c r="F4" s="7">
        <v>5.84213145493732</v>
      </c>
      <c r="G4" s="64"/>
    </row>
    <row r="5" spans="1:7" x14ac:dyDescent="0.45">
      <c r="A5" s="4" t="s">
        <v>7</v>
      </c>
      <c r="B5" s="5">
        <v>23.151842481529599</v>
      </c>
      <c r="C5" s="15">
        <v>28.199652929099901</v>
      </c>
      <c r="D5" s="15"/>
      <c r="E5" s="6">
        <v>1145.36738005748</v>
      </c>
      <c r="F5" s="7">
        <v>6.5139354228658704</v>
      </c>
      <c r="G5" s="64"/>
    </row>
    <row r="6" spans="1:7" x14ac:dyDescent="0.45">
      <c r="A6" s="4" t="s">
        <v>8</v>
      </c>
      <c r="B6" s="5">
        <v>25.217980699036801</v>
      </c>
      <c r="C6" s="15">
        <v>32.315666894555598</v>
      </c>
      <c r="D6" s="15"/>
      <c r="E6" s="6">
        <v>1303.01580032631</v>
      </c>
      <c r="F6" s="7">
        <v>13.916810041673701</v>
      </c>
      <c r="G6" s="64"/>
    </row>
    <row r="7" spans="1:7" x14ac:dyDescent="0.45">
      <c r="A7" s="4" t="s">
        <v>8</v>
      </c>
      <c r="B7" s="5">
        <v>25.145706396043199</v>
      </c>
      <c r="C7" s="15">
        <v>32.125370966365097</v>
      </c>
      <c r="D7" s="15"/>
      <c r="E7" s="6">
        <v>1566.3160514798101</v>
      </c>
      <c r="F7" s="7">
        <v>10.0592151420005</v>
      </c>
      <c r="G7" s="64"/>
    </row>
    <row r="8" spans="1:7" x14ac:dyDescent="0.45">
      <c r="A8" s="4" t="s">
        <v>9</v>
      </c>
      <c r="B8" s="5"/>
      <c r="C8" s="15"/>
      <c r="D8" s="15"/>
      <c r="E8" s="6">
        <v>-16.224833494052302</v>
      </c>
      <c r="F8" s="7">
        <v>6.0067749499585297</v>
      </c>
      <c r="G8" s="64"/>
    </row>
    <row r="9" spans="1:7" x14ac:dyDescent="0.45">
      <c r="A9" s="4" t="s">
        <v>9</v>
      </c>
      <c r="B9" s="5">
        <v>25.8006453762642</v>
      </c>
      <c r="C9" s="15"/>
      <c r="D9" s="15"/>
      <c r="E9" s="6">
        <v>-15.458799681212399</v>
      </c>
      <c r="F9" s="7">
        <v>-0.48076688452602001</v>
      </c>
      <c r="G9" s="64"/>
    </row>
    <row r="10" spans="1:7" x14ac:dyDescent="0.45">
      <c r="A10" s="4" t="s">
        <v>10</v>
      </c>
      <c r="B10" s="5">
        <v>19.076464784271899</v>
      </c>
      <c r="C10" s="15">
        <v>26.264954103200399</v>
      </c>
      <c r="D10" s="15"/>
      <c r="E10" s="6">
        <v>1189.9994977425999</v>
      </c>
      <c r="F10" s="7">
        <v>10.6629937129051</v>
      </c>
      <c r="G10" s="64"/>
    </row>
    <row r="11" spans="1:7" x14ac:dyDescent="0.45">
      <c r="A11" s="4" t="s">
        <v>10</v>
      </c>
      <c r="B11" s="5">
        <v>19.040304252133499</v>
      </c>
      <c r="C11" s="15">
        <v>25.517170786894599</v>
      </c>
      <c r="D11" s="15"/>
      <c r="E11" s="6">
        <v>1606.2509263873801</v>
      </c>
      <c r="F11" s="7">
        <v>7.8890735528307196</v>
      </c>
      <c r="G11" s="64"/>
    </row>
    <row r="12" spans="1:7" x14ac:dyDescent="0.45">
      <c r="A12" s="4" t="s">
        <v>11</v>
      </c>
      <c r="B12" s="5">
        <v>18.165658659241998</v>
      </c>
      <c r="C12" s="15">
        <v>25.1291877596164</v>
      </c>
      <c r="D12" s="15"/>
      <c r="E12" s="6">
        <v>1352.6152484432</v>
      </c>
      <c r="F12" s="7">
        <v>5.5542709288324703</v>
      </c>
      <c r="G12" s="64"/>
    </row>
    <row r="13" spans="1:7" x14ac:dyDescent="0.45">
      <c r="A13" s="4" t="s">
        <v>11</v>
      </c>
      <c r="B13" s="5">
        <v>17.507444746415199</v>
      </c>
      <c r="C13" s="15">
        <v>25.5062518877522</v>
      </c>
      <c r="D13" s="15"/>
      <c r="E13" s="6">
        <v>1174.41382091438</v>
      </c>
      <c r="F13" s="7">
        <v>-0.97151313944641504</v>
      </c>
      <c r="G13" s="64"/>
    </row>
    <row r="14" spans="1:7" x14ac:dyDescent="0.45">
      <c r="A14" s="4" t="s">
        <v>12</v>
      </c>
      <c r="B14" s="5">
        <v>21.294388143140502</v>
      </c>
      <c r="C14" s="15">
        <v>30.047569267194699</v>
      </c>
      <c r="D14" s="15"/>
      <c r="E14" s="6">
        <v>1014.86790153487</v>
      </c>
      <c r="F14" s="7">
        <v>13.019561383509901</v>
      </c>
      <c r="G14" s="64"/>
    </row>
    <row r="15" spans="1:7" x14ac:dyDescent="0.45">
      <c r="A15" s="4" t="s">
        <v>12</v>
      </c>
      <c r="B15" s="5">
        <v>22.444155572596902</v>
      </c>
      <c r="C15" s="15">
        <v>29.5152057356533</v>
      </c>
      <c r="D15" s="15"/>
      <c r="E15" s="6">
        <v>1113.19169475322</v>
      </c>
      <c r="F15" s="7">
        <v>4.7915295414268302</v>
      </c>
      <c r="G15" s="64"/>
    </row>
    <row r="16" spans="1:7" x14ac:dyDescent="0.45">
      <c r="A16" s="4" t="s">
        <v>13</v>
      </c>
      <c r="B16" s="5">
        <v>21.442481808028798</v>
      </c>
      <c r="C16" s="15">
        <v>28.8686282254017</v>
      </c>
      <c r="D16" s="15"/>
      <c r="E16" s="6">
        <v>1842.90117873998</v>
      </c>
      <c r="F16" s="7">
        <v>12.0897009602977</v>
      </c>
      <c r="G16" s="64"/>
    </row>
    <row r="17" spans="1:7" x14ac:dyDescent="0.45">
      <c r="A17" s="4" t="s">
        <v>13</v>
      </c>
      <c r="B17" s="5">
        <v>21.490798947176401</v>
      </c>
      <c r="C17" s="15">
        <v>28.557827792534098</v>
      </c>
      <c r="D17" s="15"/>
      <c r="E17" s="6">
        <v>1412.9469592942801</v>
      </c>
      <c r="F17" s="7">
        <v>7.6430501059999196</v>
      </c>
      <c r="G17" s="64"/>
    </row>
    <row r="18" spans="1:7" x14ac:dyDescent="0.45">
      <c r="A18" s="4" t="s">
        <v>14</v>
      </c>
      <c r="B18" s="5">
        <v>21.9009768945592</v>
      </c>
      <c r="C18" s="15">
        <v>26.7477075060754</v>
      </c>
      <c r="D18" s="15"/>
      <c r="E18" s="6">
        <v>1747.97614699467</v>
      </c>
      <c r="F18" s="7">
        <v>9.7689712107171598</v>
      </c>
      <c r="G18" s="64"/>
    </row>
    <row r="19" spans="1:7" x14ac:dyDescent="0.45">
      <c r="A19" s="4" t="s">
        <v>14</v>
      </c>
      <c r="B19" s="5">
        <v>21.1620228951112</v>
      </c>
      <c r="C19" s="15">
        <v>27.142424922151701</v>
      </c>
      <c r="D19" s="15"/>
      <c r="E19" s="6">
        <v>1609.7333617204299</v>
      </c>
      <c r="F19" s="7">
        <v>4.2237697312916698</v>
      </c>
      <c r="G19" s="64"/>
    </row>
    <row r="20" spans="1:7" x14ac:dyDescent="0.45">
      <c r="A20" s="4" t="s">
        <v>15</v>
      </c>
      <c r="B20" s="5">
        <v>29.015960516035001</v>
      </c>
      <c r="C20" s="15">
        <v>36.236070798801002</v>
      </c>
      <c r="D20" s="15"/>
      <c r="E20" s="6">
        <v>1349.1860793134999</v>
      </c>
      <c r="F20" s="7">
        <v>19.825854040773301</v>
      </c>
      <c r="G20" s="64"/>
    </row>
    <row r="21" spans="1:7" x14ac:dyDescent="0.45">
      <c r="A21" s="4" t="s">
        <v>15</v>
      </c>
      <c r="B21" s="5">
        <v>28.944263998146699</v>
      </c>
      <c r="C21" s="15">
        <v>36.517108414444202</v>
      </c>
      <c r="D21" s="15"/>
      <c r="E21" s="6">
        <v>1575.0755279530399</v>
      </c>
      <c r="F21" s="7">
        <v>19.123852046335301</v>
      </c>
      <c r="G21" s="64"/>
    </row>
    <row r="22" spans="1:7" x14ac:dyDescent="0.45">
      <c r="A22" s="4" t="s">
        <v>16</v>
      </c>
      <c r="B22" s="5">
        <v>24.4029902337161</v>
      </c>
      <c r="C22" s="15">
        <v>31.992410939662701</v>
      </c>
      <c r="D22" s="15"/>
      <c r="E22" s="6">
        <v>1207.25563552686</v>
      </c>
      <c r="F22" s="7">
        <v>8.1174622284775104</v>
      </c>
      <c r="G22" s="64"/>
    </row>
    <row r="23" spans="1:7" x14ac:dyDescent="0.45">
      <c r="A23" s="4" t="s">
        <v>16</v>
      </c>
      <c r="B23" s="5">
        <v>24.522231196725201</v>
      </c>
      <c r="C23" s="15">
        <v>31.3701095670434</v>
      </c>
      <c r="D23" s="15"/>
      <c r="E23" s="6">
        <v>1509.55298509303</v>
      </c>
      <c r="F23" s="7">
        <v>12.1854101449208</v>
      </c>
      <c r="G23" s="64"/>
    </row>
    <row r="24" spans="1:7" x14ac:dyDescent="0.45">
      <c r="A24" s="4" t="s">
        <v>17</v>
      </c>
      <c r="B24" s="5">
        <v>23.695317964706099</v>
      </c>
      <c r="C24" s="15">
        <v>29.176478269876998</v>
      </c>
      <c r="D24" s="15"/>
      <c r="E24" s="6">
        <v>1764.5168326017299</v>
      </c>
      <c r="F24" s="7">
        <v>12.0912527452037</v>
      </c>
      <c r="G24" s="64"/>
    </row>
    <row r="25" spans="1:7" x14ac:dyDescent="0.45">
      <c r="A25" s="4" t="s">
        <v>17</v>
      </c>
      <c r="B25" s="5">
        <v>23.010361998824401</v>
      </c>
      <c r="C25" s="15">
        <v>28.993435714074199</v>
      </c>
      <c r="D25" s="15"/>
      <c r="E25" s="6">
        <v>1978.24029167191</v>
      </c>
      <c r="F25" s="7">
        <v>9.2795032530643802</v>
      </c>
      <c r="G25" s="64"/>
    </row>
    <row r="26" spans="1:7" x14ac:dyDescent="0.45">
      <c r="A26" s="4" t="s">
        <v>18</v>
      </c>
      <c r="B26" s="5">
        <v>23.361913698045502</v>
      </c>
      <c r="C26" s="15">
        <v>31.517814110979501</v>
      </c>
      <c r="D26" s="15"/>
      <c r="E26" s="6">
        <v>1032.35201381754</v>
      </c>
      <c r="F26" s="7">
        <v>9.6029660720059802</v>
      </c>
      <c r="G26" s="64"/>
    </row>
    <row r="27" spans="1:7" x14ac:dyDescent="0.45">
      <c r="A27" s="4" t="s">
        <v>18</v>
      </c>
      <c r="B27" s="5">
        <v>23.520041198937299</v>
      </c>
      <c r="C27" s="15">
        <v>31.4038769338873</v>
      </c>
      <c r="D27" s="15"/>
      <c r="E27" s="6">
        <v>1376.52196343277</v>
      </c>
      <c r="F27" s="7">
        <v>7.5367509467346299</v>
      </c>
      <c r="G27" s="64"/>
    </row>
    <row r="28" spans="1:7" x14ac:dyDescent="0.45">
      <c r="A28" s="4" t="s">
        <v>19</v>
      </c>
      <c r="B28" s="5">
        <v>26.7360577795674</v>
      </c>
      <c r="C28" s="15">
        <v>34.152503197087498</v>
      </c>
      <c r="D28" s="15"/>
      <c r="E28" s="6">
        <v>933.86149556950102</v>
      </c>
      <c r="F28" s="7">
        <v>7.0415321966447699</v>
      </c>
      <c r="G28" s="64"/>
    </row>
    <row r="29" spans="1:7" x14ac:dyDescent="0.45">
      <c r="A29" s="4" t="s">
        <v>19</v>
      </c>
      <c r="B29" s="5">
        <v>27.430242505746001</v>
      </c>
      <c r="C29" s="15">
        <v>33.361313186558498</v>
      </c>
      <c r="D29" s="15"/>
      <c r="E29" s="6">
        <v>1038.6697644424301</v>
      </c>
      <c r="F29" s="7">
        <v>11.3722641691179</v>
      </c>
      <c r="G29" s="64"/>
    </row>
    <row r="30" spans="1:7" x14ac:dyDescent="0.45">
      <c r="A30" s="4" t="s">
        <v>20</v>
      </c>
      <c r="B30" s="5">
        <v>16.9425051153606</v>
      </c>
      <c r="C30" s="15">
        <v>24.885131116238899</v>
      </c>
      <c r="D30" s="15"/>
      <c r="E30" s="6">
        <v>1291.7304490660499</v>
      </c>
      <c r="F30" s="7">
        <v>1.01922325624537</v>
      </c>
      <c r="G30" s="64"/>
    </row>
    <row r="31" spans="1:7" x14ac:dyDescent="0.45">
      <c r="A31" s="4" t="s">
        <v>20</v>
      </c>
      <c r="B31" s="5">
        <v>17.432764640340299</v>
      </c>
      <c r="C31" s="15">
        <v>24.4466772209467</v>
      </c>
      <c r="D31" s="15"/>
      <c r="E31" s="6">
        <v>1666.48800257945</v>
      </c>
      <c r="F31" s="7">
        <v>2.0762803602824502</v>
      </c>
      <c r="G31" s="64"/>
    </row>
    <row r="32" spans="1:7" x14ac:dyDescent="0.45">
      <c r="A32" s="4" t="s">
        <v>21</v>
      </c>
      <c r="B32" s="5">
        <v>22.418670544068402</v>
      </c>
      <c r="C32" s="15">
        <v>31.0478888959186</v>
      </c>
      <c r="D32" s="15"/>
      <c r="E32" s="6">
        <v>841.75659136136096</v>
      </c>
      <c r="F32" s="7">
        <v>8.4942253361568891</v>
      </c>
      <c r="G32" s="64"/>
    </row>
    <row r="33" spans="1:7" x14ac:dyDescent="0.45">
      <c r="A33" s="4" t="s">
        <v>21</v>
      </c>
      <c r="B33" s="5">
        <v>22.864634245283501</v>
      </c>
      <c r="C33" s="15">
        <v>29.3904936419564</v>
      </c>
      <c r="D33" s="15"/>
      <c r="E33" s="6">
        <v>1442.30449076278</v>
      </c>
      <c r="F33" s="7">
        <v>12.6171327880425</v>
      </c>
      <c r="G33" s="64"/>
    </row>
    <row r="34" spans="1:7" x14ac:dyDescent="0.45">
      <c r="A34" s="4" t="s">
        <v>22</v>
      </c>
      <c r="B34" s="5">
        <v>22.458124747895301</v>
      </c>
      <c r="C34" s="15">
        <v>29.618975164611999</v>
      </c>
      <c r="D34" s="15"/>
      <c r="E34" s="6">
        <v>2270.9921065189201</v>
      </c>
      <c r="F34" s="7">
        <v>15.461027026697099</v>
      </c>
      <c r="G34" s="64"/>
    </row>
    <row r="35" spans="1:7" x14ac:dyDescent="0.45">
      <c r="A35" s="4" t="s">
        <v>22</v>
      </c>
      <c r="B35" s="5">
        <v>22.347288348178399</v>
      </c>
      <c r="C35" s="15">
        <v>29.6159064843972</v>
      </c>
      <c r="D35" s="15"/>
      <c r="E35" s="6">
        <v>1830.76440519416</v>
      </c>
      <c r="F35" s="7">
        <v>9.9287998828431192</v>
      </c>
      <c r="G35" s="64"/>
    </row>
    <row r="36" spans="1:7" x14ac:dyDescent="0.45">
      <c r="A36" s="4" t="s">
        <v>23</v>
      </c>
      <c r="B36" s="5">
        <v>26.418175879619501</v>
      </c>
      <c r="C36" s="15">
        <v>35.160554589436302</v>
      </c>
      <c r="D36" s="15"/>
      <c r="E36" s="6">
        <v>1116.25385348594</v>
      </c>
      <c r="F36" s="7">
        <v>6.8414833641081696</v>
      </c>
      <c r="G36" s="64"/>
    </row>
    <row r="37" spans="1:7" x14ac:dyDescent="0.45">
      <c r="A37" s="4" t="s">
        <v>23</v>
      </c>
      <c r="B37" s="5">
        <v>26.350540635006901</v>
      </c>
      <c r="C37" s="15">
        <v>34.042762686345498</v>
      </c>
      <c r="D37" s="15"/>
      <c r="E37" s="6">
        <v>1541.78390147951</v>
      </c>
      <c r="F37" s="7">
        <v>11.6702786131909</v>
      </c>
      <c r="G37" s="64"/>
    </row>
    <row r="38" spans="1:7" x14ac:dyDescent="0.45">
      <c r="A38" s="4" t="s">
        <v>24</v>
      </c>
      <c r="B38" s="5">
        <v>19.363476299215101</v>
      </c>
      <c r="C38" s="15">
        <v>27.403585456260199</v>
      </c>
      <c r="D38" s="15">
        <v>34.406071820346497</v>
      </c>
      <c r="E38" s="6">
        <v>2073.0842974094098</v>
      </c>
      <c r="F38" s="7">
        <v>133.39956882021801</v>
      </c>
      <c r="G38" s="64"/>
    </row>
    <row r="39" spans="1:7" x14ac:dyDescent="0.45">
      <c r="A39" s="4" t="s">
        <v>24</v>
      </c>
      <c r="B39" s="5">
        <v>19.1336564450704</v>
      </c>
      <c r="C39" s="15">
        <v>27.3968963139741</v>
      </c>
      <c r="D39" s="15"/>
      <c r="E39" s="6">
        <v>2273.0289412480702</v>
      </c>
      <c r="F39" s="7">
        <v>11.190030902647299</v>
      </c>
      <c r="G39" s="64"/>
    </row>
    <row r="40" spans="1:7" x14ac:dyDescent="0.45">
      <c r="A40" s="4" t="s">
        <v>25</v>
      </c>
      <c r="B40" s="5">
        <v>25.467851734997101</v>
      </c>
      <c r="C40" s="15">
        <v>31.198713434793898</v>
      </c>
      <c r="D40" s="15"/>
      <c r="E40" s="6">
        <v>1606.12875896226</v>
      </c>
      <c r="F40" s="7">
        <v>15.2310965407605</v>
      </c>
      <c r="G40" s="64"/>
    </row>
    <row r="41" spans="1:7" x14ac:dyDescent="0.45">
      <c r="A41" s="4" t="s">
        <v>25</v>
      </c>
      <c r="B41" s="5">
        <v>23.184149428668501</v>
      </c>
      <c r="C41" s="15">
        <v>30.311240170295399</v>
      </c>
      <c r="D41" s="15"/>
      <c r="E41" s="6">
        <v>1792.46535814036</v>
      </c>
      <c r="F41" s="7">
        <v>48.2933865394957</v>
      </c>
      <c r="G41" s="64"/>
    </row>
    <row r="42" spans="1:7" x14ac:dyDescent="0.45">
      <c r="A42" s="4" t="s">
        <v>26</v>
      </c>
      <c r="B42" s="5">
        <v>16.692285531095099</v>
      </c>
      <c r="C42" s="15">
        <v>25.7191007748076</v>
      </c>
      <c r="D42" s="15"/>
      <c r="E42" s="6">
        <v>1809.1185897483499</v>
      </c>
      <c r="F42" s="7">
        <v>4.5504341722230501</v>
      </c>
      <c r="G42" s="64"/>
    </row>
    <row r="43" spans="1:7" x14ac:dyDescent="0.45">
      <c r="A43" s="4" t="s">
        <v>26</v>
      </c>
      <c r="B43" s="5">
        <v>16.446946702879998</v>
      </c>
      <c r="C43" s="15">
        <v>24.605788165909701</v>
      </c>
      <c r="D43" s="15"/>
      <c r="E43" s="6">
        <v>1970.1403771656001</v>
      </c>
      <c r="F43" s="7">
        <v>3.3835364728643098</v>
      </c>
      <c r="G43" s="64"/>
    </row>
    <row r="44" spans="1:7" x14ac:dyDescent="0.45">
      <c r="A44" s="4" t="s">
        <v>27</v>
      </c>
      <c r="B44" s="5">
        <v>19.706997773110199</v>
      </c>
      <c r="C44" s="15">
        <v>26.282168558779802</v>
      </c>
      <c r="D44" s="15"/>
      <c r="E44" s="6">
        <v>1509.8555567465301</v>
      </c>
      <c r="F44" s="7">
        <v>2.6554407941130198</v>
      </c>
      <c r="G44" s="64"/>
    </row>
    <row r="45" spans="1:7" x14ac:dyDescent="0.45">
      <c r="A45" s="4" t="s">
        <v>27</v>
      </c>
      <c r="B45" s="5">
        <v>18.517112948155201</v>
      </c>
      <c r="C45" s="15">
        <v>26.652139771474001</v>
      </c>
      <c r="D45" s="15">
        <v>30.7399413805534</v>
      </c>
      <c r="E45" s="6">
        <v>2064.2817834901002</v>
      </c>
      <c r="F45" s="7">
        <v>160.67185731900901</v>
      </c>
      <c r="G45" s="64"/>
    </row>
    <row r="46" spans="1:7" x14ac:dyDescent="0.45">
      <c r="A46" s="4" t="s">
        <v>28</v>
      </c>
      <c r="B46" s="5">
        <v>23.3599996113023</v>
      </c>
      <c r="C46" s="15">
        <v>28.984430841311799</v>
      </c>
      <c r="D46" s="15">
        <v>39.744029534805897</v>
      </c>
      <c r="E46" s="6">
        <v>1590.31673802609</v>
      </c>
      <c r="F46" s="7">
        <v>114.398246735676</v>
      </c>
      <c r="G46" s="64"/>
    </row>
    <row r="47" spans="1:7" x14ac:dyDescent="0.45">
      <c r="A47" s="4" t="s">
        <v>28</v>
      </c>
      <c r="B47" s="5">
        <v>23.246918345970801</v>
      </c>
      <c r="C47" s="15">
        <v>28.251678850791201</v>
      </c>
      <c r="D47" s="15"/>
      <c r="E47" s="6">
        <v>1627.5852992811599</v>
      </c>
      <c r="F47" s="7">
        <v>50.025437132109801</v>
      </c>
      <c r="G47" s="64"/>
    </row>
    <row r="48" spans="1:7" x14ac:dyDescent="0.45">
      <c r="A48" s="4" t="s">
        <v>29</v>
      </c>
      <c r="B48" s="5">
        <v>30.758599583631199</v>
      </c>
      <c r="C48" s="15">
        <v>36.065535334739899</v>
      </c>
      <c r="D48" s="15"/>
      <c r="E48" s="6">
        <v>1224.75518112346</v>
      </c>
      <c r="F48" s="7">
        <v>7.3234197580481997</v>
      </c>
      <c r="G48" s="64"/>
    </row>
    <row r="49" spans="1:7" x14ac:dyDescent="0.45">
      <c r="A49" s="4" t="s">
        <v>29</v>
      </c>
      <c r="B49" s="5">
        <v>26.079110591737201</v>
      </c>
      <c r="C49" s="15">
        <v>35.659656996069799</v>
      </c>
      <c r="D49" s="15"/>
      <c r="E49" s="6">
        <v>1335.9525308140801</v>
      </c>
      <c r="F49" s="7">
        <v>9.2206148235763994</v>
      </c>
      <c r="G49" s="64"/>
    </row>
    <row r="50" spans="1:7" x14ac:dyDescent="0.45">
      <c r="A50" s="4" t="s">
        <v>30</v>
      </c>
      <c r="B50" s="5">
        <v>18.488861580338298</v>
      </c>
      <c r="C50" s="15">
        <v>26.189574572083899</v>
      </c>
      <c r="D50" s="15"/>
      <c r="E50" s="6">
        <v>2205.2907956071799</v>
      </c>
      <c r="F50" s="7">
        <v>11.532232726807701</v>
      </c>
      <c r="G50" s="64"/>
    </row>
    <row r="51" spans="1:7" x14ac:dyDescent="0.45">
      <c r="A51" s="4" t="s">
        <v>30</v>
      </c>
      <c r="B51" s="5">
        <v>18.610926782503999</v>
      </c>
      <c r="C51" s="15">
        <v>26.094983984488799</v>
      </c>
      <c r="D51" s="15"/>
      <c r="E51" s="6">
        <v>2141.1346865816399</v>
      </c>
      <c r="F51" s="7">
        <v>8.5503743976182705</v>
      </c>
      <c r="G51" s="64"/>
    </row>
    <row r="52" spans="1:7" x14ac:dyDescent="0.45">
      <c r="A52" s="4" t="s">
        <v>31</v>
      </c>
      <c r="B52" s="5">
        <v>23.144928661887398</v>
      </c>
      <c r="C52" s="15">
        <v>30.911763191715899</v>
      </c>
      <c r="D52" s="15"/>
      <c r="E52" s="6">
        <v>1372.2336280135801</v>
      </c>
      <c r="F52" s="7">
        <v>15.5187951783705</v>
      </c>
      <c r="G52" s="64"/>
    </row>
    <row r="53" spans="1:7" x14ac:dyDescent="0.45">
      <c r="A53" s="4" t="s">
        <v>31</v>
      </c>
      <c r="B53" s="5">
        <v>23.390588397390001</v>
      </c>
      <c r="C53" s="15">
        <v>30.5038275659155</v>
      </c>
      <c r="D53" s="15"/>
      <c r="E53" s="6">
        <v>1432.9675195949301</v>
      </c>
      <c r="F53" s="7">
        <v>70.006983134919693</v>
      </c>
      <c r="G53" s="64"/>
    </row>
    <row r="54" spans="1:7" x14ac:dyDescent="0.45">
      <c r="A54" s="4" t="s">
        <v>32</v>
      </c>
      <c r="B54" s="5">
        <v>22.259383948586301</v>
      </c>
      <c r="C54" s="15">
        <v>29.274541887123899</v>
      </c>
      <c r="D54" s="15"/>
      <c r="E54" s="6">
        <v>1269.2463889210201</v>
      </c>
      <c r="F54" s="7">
        <v>2.4056398499710698</v>
      </c>
      <c r="G54" s="64"/>
    </row>
    <row r="55" spans="1:7" x14ac:dyDescent="0.45">
      <c r="A55" s="4" t="s">
        <v>32</v>
      </c>
      <c r="B55" s="5">
        <v>22.029813425653401</v>
      </c>
      <c r="C55" s="15">
        <v>28.262147849139499</v>
      </c>
      <c r="D55" s="15"/>
      <c r="E55" s="6">
        <v>1457.3747212973601</v>
      </c>
      <c r="F55" s="7">
        <v>3.8626597647930798</v>
      </c>
      <c r="G55" s="64"/>
    </row>
    <row r="56" spans="1:7" x14ac:dyDescent="0.45">
      <c r="A56" s="4" t="s">
        <v>33</v>
      </c>
      <c r="B56" s="5">
        <v>27.403675624767001</v>
      </c>
      <c r="C56" s="15">
        <v>36.907330954950503</v>
      </c>
      <c r="D56" s="15">
        <v>31.934080906463802</v>
      </c>
      <c r="E56" s="6">
        <v>216.68996321454</v>
      </c>
      <c r="F56" s="7">
        <v>2019.28583325255</v>
      </c>
      <c r="G56" s="64"/>
    </row>
    <row r="57" spans="1:7" x14ac:dyDescent="0.45">
      <c r="A57" s="4" t="s">
        <v>33</v>
      </c>
      <c r="B57" s="5">
        <v>26.717783302219502</v>
      </c>
      <c r="C57" s="15">
        <v>39.764091183641398</v>
      </c>
      <c r="D57" s="15">
        <v>33.3483477740523</v>
      </c>
      <c r="E57" s="6">
        <v>150.12417669611</v>
      </c>
      <c r="F57" s="7">
        <v>1609.5605547129001</v>
      </c>
      <c r="G57" s="64"/>
    </row>
    <row r="58" spans="1:7" x14ac:dyDescent="0.45">
      <c r="A58" s="4" t="s">
        <v>34</v>
      </c>
      <c r="B58" s="5">
        <v>22.2873807574701</v>
      </c>
      <c r="C58" s="15">
        <v>29.9491222192331</v>
      </c>
      <c r="D58" s="15"/>
      <c r="E58" s="6">
        <v>762.49487853332005</v>
      </c>
      <c r="F58" s="7">
        <v>65.274279582566606</v>
      </c>
      <c r="G58" s="64"/>
    </row>
    <row r="59" spans="1:7" x14ac:dyDescent="0.45">
      <c r="A59" s="4" t="s">
        <v>34</v>
      </c>
      <c r="B59" s="5">
        <v>21.630012492092199</v>
      </c>
      <c r="C59" s="15">
        <v>29.600645312666899</v>
      </c>
      <c r="D59" s="15"/>
      <c r="E59" s="6">
        <v>1009.84868681362</v>
      </c>
      <c r="F59" s="7">
        <v>79.422841657834397</v>
      </c>
      <c r="G59" s="64"/>
    </row>
    <row r="60" spans="1:7" x14ac:dyDescent="0.45">
      <c r="A60" s="4" t="s">
        <v>35</v>
      </c>
      <c r="B60" s="5">
        <v>23.846687903998902</v>
      </c>
      <c r="C60" s="15">
        <v>29.672111429649501</v>
      </c>
      <c r="D60" s="15"/>
      <c r="E60" s="6">
        <v>1002.0111468891</v>
      </c>
      <c r="F60" s="7">
        <v>60.576518601097199</v>
      </c>
      <c r="G60" s="64"/>
    </row>
    <row r="61" spans="1:7" x14ac:dyDescent="0.45">
      <c r="A61" s="4" t="s">
        <v>35</v>
      </c>
      <c r="B61" s="5">
        <v>22.174412174935899</v>
      </c>
      <c r="C61" s="15">
        <v>29.7442738587119</v>
      </c>
      <c r="D61" s="15"/>
      <c r="E61" s="6">
        <v>1047.0224262438101</v>
      </c>
      <c r="F61" s="7">
        <v>36.509476007383903</v>
      </c>
      <c r="G61" s="64"/>
    </row>
    <row r="62" spans="1:7" x14ac:dyDescent="0.45">
      <c r="A62" s="4" t="s">
        <v>36</v>
      </c>
      <c r="B62" s="5">
        <v>26.1550427727095</v>
      </c>
      <c r="C62" s="15">
        <v>33.5811953854259</v>
      </c>
      <c r="D62" s="15"/>
      <c r="E62" s="6">
        <v>1391.1450290789101</v>
      </c>
      <c r="F62" s="7">
        <v>98.910648980083806</v>
      </c>
      <c r="G62" s="64"/>
    </row>
    <row r="63" spans="1:7" x14ac:dyDescent="0.45">
      <c r="A63" s="4" t="s">
        <v>36</v>
      </c>
      <c r="B63" s="5">
        <v>26.201559871407898</v>
      </c>
      <c r="C63" s="15">
        <v>34.136804498302098</v>
      </c>
      <c r="D63" s="15"/>
      <c r="E63" s="6">
        <v>1344.33389796238</v>
      </c>
      <c r="F63" s="7">
        <v>15.3631652971567</v>
      </c>
      <c r="G63" s="64"/>
    </row>
    <row r="64" spans="1:7" x14ac:dyDescent="0.45">
      <c r="A64" s="4" t="s">
        <v>37</v>
      </c>
      <c r="B64" s="5">
        <v>20.557885088195199</v>
      </c>
      <c r="C64" s="15">
        <v>28.036797258262499</v>
      </c>
      <c r="D64" s="15"/>
      <c r="E64" s="6">
        <v>1309.8934706503101</v>
      </c>
      <c r="F64" s="7">
        <v>8.1947274118565492</v>
      </c>
      <c r="G64" s="64"/>
    </row>
    <row r="65" spans="1:7" x14ac:dyDescent="0.45">
      <c r="A65" s="4" t="s">
        <v>37</v>
      </c>
      <c r="B65" s="5">
        <v>20.107805796138901</v>
      </c>
      <c r="C65" s="15">
        <v>27.408049400706101</v>
      </c>
      <c r="D65" s="15"/>
      <c r="E65" s="6">
        <v>1706.0911434567299</v>
      </c>
      <c r="F65" s="7">
        <v>5.2439429997184597</v>
      </c>
      <c r="G65" s="64"/>
    </row>
    <row r="66" spans="1:7" x14ac:dyDescent="0.45">
      <c r="A66" s="4" t="s">
        <v>38</v>
      </c>
      <c r="B66" s="5">
        <v>24.283481902290301</v>
      </c>
      <c r="C66" s="15">
        <v>31.420320770854602</v>
      </c>
      <c r="D66" s="15"/>
      <c r="E66" s="6">
        <v>1167.50959915507</v>
      </c>
      <c r="F66" s="7">
        <v>5.7825076899412098</v>
      </c>
      <c r="G66" s="64"/>
    </row>
    <row r="67" spans="1:7" x14ac:dyDescent="0.45">
      <c r="A67" s="4" t="s">
        <v>38</v>
      </c>
      <c r="B67" s="5">
        <v>24.284933714487401</v>
      </c>
      <c r="C67" s="15">
        <v>31.261810664108001</v>
      </c>
      <c r="D67" s="15"/>
      <c r="E67" s="6">
        <v>1162.4488500341999</v>
      </c>
      <c r="F67" s="7">
        <v>0.33455779483074399</v>
      </c>
      <c r="G67" s="64"/>
    </row>
    <row r="68" spans="1:7" x14ac:dyDescent="0.45">
      <c r="A68" s="4" t="s">
        <v>39</v>
      </c>
      <c r="B68" s="5">
        <v>26.034352122446499</v>
      </c>
      <c r="C68" s="15">
        <v>32.411266698907603</v>
      </c>
      <c r="D68" s="15"/>
      <c r="E68" s="6">
        <v>1812.54329895259</v>
      </c>
      <c r="F68" s="7">
        <v>13.3884894890853</v>
      </c>
      <c r="G68" s="64"/>
    </row>
    <row r="69" spans="1:7" x14ac:dyDescent="0.45">
      <c r="A69" s="4" t="s">
        <v>39</v>
      </c>
      <c r="B69" s="5">
        <v>26.2436326403067</v>
      </c>
      <c r="C69" s="15">
        <v>32.562578426056099</v>
      </c>
      <c r="D69" s="15"/>
      <c r="E69" s="6">
        <v>1831.0654204001801</v>
      </c>
      <c r="F69" s="7">
        <v>17.149221591422201</v>
      </c>
      <c r="G69" s="64"/>
    </row>
    <row r="70" spans="1:7" x14ac:dyDescent="0.45">
      <c r="A70" s="4" t="s">
        <v>40</v>
      </c>
      <c r="B70" s="5">
        <v>34.6001632887249</v>
      </c>
      <c r="C70" s="15">
        <v>36.112623319692901</v>
      </c>
      <c r="D70" s="15"/>
      <c r="E70" s="6">
        <v>547.86700183899802</v>
      </c>
      <c r="F70" s="7">
        <v>2.22625492500765</v>
      </c>
      <c r="G70" s="64"/>
    </row>
    <row r="71" spans="1:7" x14ac:dyDescent="0.45">
      <c r="A71" s="4" t="s">
        <v>40</v>
      </c>
      <c r="B71" s="5">
        <v>43.833524337535302</v>
      </c>
      <c r="C71" s="15">
        <v>36.139124848837199</v>
      </c>
      <c r="D71" s="15"/>
      <c r="E71" s="6">
        <v>697.988901559959</v>
      </c>
      <c r="F71" s="7">
        <v>2.8597656719307398</v>
      </c>
      <c r="G71" s="64"/>
    </row>
    <row r="72" spans="1:7" x14ac:dyDescent="0.45">
      <c r="A72" s="4" t="s">
        <v>41</v>
      </c>
      <c r="B72" s="5">
        <v>22.5704778292253</v>
      </c>
      <c r="C72" s="15">
        <v>32.338669474209802</v>
      </c>
      <c r="D72" s="15"/>
      <c r="E72" s="6">
        <v>1226.24871467199</v>
      </c>
      <c r="F72" s="7">
        <v>2.5714020303780698</v>
      </c>
      <c r="G72" s="64"/>
    </row>
    <row r="73" spans="1:7" x14ac:dyDescent="0.45">
      <c r="A73" s="4" t="s">
        <v>41</v>
      </c>
      <c r="B73" s="5">
        <v>22.597116271286399</v>
      </c>
      <c r="C73" s="15">
        <v>31.584494817368402</v>
      </c>
      <c r="D73" s="15"/>
      <c r="E73" s="6">
        <v>1590.4321614958801</v>
      </c>
      <c r="F73" s="7">
        <v>7.2577552218422197</v>
      </c>
      <c r="G73" s="64"/>
    </row>
    <row r="74" spans="1:7" x14ac:dyDescent="0.45">
      <c r="A74" s="4" t="s">
        <v>42</v>
      </c>
      <c r="B74" s="5">
        <v>21.153089500518099</v>
      </c>
      <c r="C74" s="15">
        <v>29.223938965158599</v>
      </c>
      <c r="D74" s="15"/>
      <c r="E74" s="6">
        <v>1557.3432880553501</v>
      </c>
      <c r="F74" s="7">
        <v>9.7051088001553598</v>
      </c>
      <c r="G74" s="64"/>
    </row>
    <row r="75" spans="1:7" x14ac:dyDescent="0.45">
      <c r="A75" s="4" t="s">
        <v>42</v>
      </c>
      <c r="B75" s="5">
        <v>20.978773694749901</v>
      </c>
      <c r="C75" s="15">
        <v>29.010267313520998</v>
      </c>
      <c r="D75" s="15"/>
      <c r="E75" s="6">
        <v>1685.94397335238</v>
      </c>
      <c r="F75" s="7">
        <v>9.3022054285338491</v>
      </c>
      <c r="G75" s="64"/>
    </row>
    <row r="76" spans="1:7" x14ac:dyDescent="0.45">
      <c r="A76" s="4" t="s">
        <v>43</v>
      </c>
      <c r="B76" s="5">
        <v>19.928042412199101</v>
      </c>
      <c r="C76" s="15">
        <v>27.809769114704402</v>
      </c>
      <c r="D76" s="15"/>
      <c r="E76" s="6">
        <v>1570.50040117496</v>
      </c>
      <c r="F76" s="7">
        <v>14.5789637384723</v>
      </c>
      <c r="G76" s="64"/>
    </row>
    <row r="77" spans="1:7" x14ac:dyDescent="0.45">
      <c r="A77" s="4" t="s">
        <v>43</v>
      </c>
      <c r="B77" s="5">
        <v>20.655949282774099</v>
      </c>
      <c r="C77" s="15">
        <v>28.0318035753339</v>
      </c>
      <c r="D77" s="15">
        <v>44.502328167696199</v>
      </c>
      <c r="E77" s="6">
        <v>1731.7732240497201</v>
      </c>
      <c r="F77" s="7">
        <v>100.80996541331901</v>
      </c>
      <c r="G77" s="64"/>
    </row>
    <row r="78" spans="1:7" x14ac:dyDescent="0.45">
      <c r="A78" s="4" t="s">
        <v>44</v>
      </c>
      <c r="B78" s="5">
        <v>24.4260824592101</v>
      </c>
      <c r="C78" s="15">
        <v>31.906262458331199</v>
      </c>
      <c r="D78" s="15"/>
      <c r="E78" s="6">
        <v>1180.35392607565</v>
      </c>
      <c r="F78" s="7">
        <v>12.157857632452799</v>
      </c>
      <c r="G78" s="64"/>
    </row>
    <row r="79" spans="1:7" x14ac:dyDescent="0.45">
      <c r="A79" s="4" t="s">
        <v>44</v>
      </c>
      <c r="B79" s="5">
        <v>24.267495861023502</v>
      </c>
      <c r="C79" s="15">
        <v>31.6532931188456</v>
      </c>
      <c r="D79" s="15"/>
      <c r="E79" s="6">
        <v>1343.10215984705</v>
      </c>
      <c r="F79" s="7">
        <v>9.2488104194467304</v>
      </c>
      <c r="G79" s="64"/>
    </row>
    <row r="80" spans="1:7" x14ac:dyDescent="0.45">
      <c r="A80" s="4" t="s">
        <v>45</v>
      </c>
      <c r="B80" s="5">
        <v>18.729802048143501</v>
      </c>
      <c r="C80" s="15">
        <v>27.284610768692399</v>
      </c>
      <c r="D80" s="15"/>
      <c r="E80" s="6">
        <v>2098.9680641137602</v>
      </c>
      <c r="F80" s="7">
        <v>9.3802395544685204</v>
      </c>
      <c r="G80" s="64"/>
    </row>
    <row r="81" spans="1:7" x14ac:dyDescent="0.45">
      <c r="A81" s="4" t="s">
        <v>45</v>
      </c>
      <c r="B81" s="5">
        <v>20.014209418511101</v>
      </c>
      <c r="C81" s="15">
        <v>25.5624055555677</v>
      </c>
      <c r="D81" s="15"/>
      <c r="E81" s="6">
        <v>1490.7752518162399</v>
      </c>
      <c r="F81" s="7">
        <v>7.2686803229316901</v>
      </c>
      <c r="G81" s="64"/>
    </row>
    <row r="82" spans="1:7" x14ac:dyDescent="0.45">
      <c r="A82" s="4" t="s">
        <v>46</v>
      </c>
      <c r="B82" s="5">
        <v>24.297479023374802</v>
      </c>
      <c r="C82" s="15">
        <v>32.098192211544301</v>
      </c>
      <c r="D82" s="15"/>
      <c r="E82" s="6">
        <v>1750.9188140592901</v>
      </c>
      <c r="F82" s="7">
        <v>7.2181256296130396</v>
      </c>
      <c r="G82" s="64"/>
    </row>
    <row r="83" spans="1:7" x14ac:dyDescent="0.45">
      <c r="A83" s="4" t="s">
        <v>46</v>
      </c>
      <c r="B83" s="5">
        <v>24.932367806090099</v>
      </c>
      <c r="C83" s="15">
        <v>32.166194468410097</v>
      </c>
      <c r="D83" s="15"/>
      <c r="E83" s="6">
        <v>1527.08770127759</v>
      </c>
      <c r="F83" s="7">
        <v>11.683243347614299</v>
      </c>
      <c r="G83" s="64"/>
    </row>
    <row r="84" spans="1:7" x14ac:dyDescent="0.45">
      <c r="A84" s="4" t="s">
        <v>47</v>
      </c>
      <c r="B84" s="5">
        <v>16.396858316696299</v>
      </c>
      <c r="C84" s="15">
        <v>26.206849130251801</v>
      </c>
      <c r="D84" s="15"/>
      <c r="E84" s="6">
        <v>1421.8909462735401</v>
      </c>
      <c r="F84" s="7">
        <v>3.4547108669962698</v>
      </c>
      <c r="G84" s="64"/>
    </row>
    <row r="85" spans="1:7" x14ac:dyDescent="0.45">
      <c r="A85" s="4" t="s">
        <v>47</v>
      </c>
      <c r="B85" s="5">
        <v>16.900375814960999</v>
      </c>
      <c r="C85" s="15">
        <v>25.842805142528601</v>
      </c>
      <c r="D85" s="15"/>
      <c r="E85" s="6">
        <v>1474.2700246524</v>
      </c>
      <c r="F85" s="7">
        <v>3.34480683554193</v>
      </c>
      <c r="G85" s="64"/>
    </row>
    <row r="86" spans="1:7" x14ac:dyDescent="0.45">
      <c r="A86" s="4" t="s">
        <v>48</v>
      </c>
      <c r="B86" s="5">
        <v>26.5268649467655</v>
      </c>
      <c r="C86" s="15">
        <v>34.974946673563998</v>
      </c>
      <c r="D86" s="15"/>
      <c r="E86" s="6">
        <v>1162.0604560427801</v>
      </c>
      <c r="F86" s="7">
        <v>14.900039124760999</v>
      </c>
      <c r="G86" s="64"/>
    </row>
    <row r="87" spans="1:7" x14ac:dyDescent="0.45">
      <c r="A87" s="4" t="s">
        <v>48</v>
      </c>
      <c r="B87" s="5">
        <v>26.855060673226099</v>
      </c>
      <c r="C87" s="15">
        <v>35.087506451529997</v>
      </c>
      <c r="D87" s="15"/>
      <c r="E87" s="6">
        <v>1061.1059897218699</v>
      </c>
      <c r="F87" s="7">
        <v>12.610608683442001</v>
      </c>
      <c r="G87" s="64"/>
    </row>
    <row r="88" spans="1:7" x14ac:dyDescent="0.45">
      <c r="A88" s="4" t="s">
        <v>49</v>
      </c>
      <c r="B88" s="5">
        <v>21.401314913404502</v>
      </c>
      <c r="C88" s="15">
        <v>27.280035240502599</v>
      </c>
      <c r="D88" s="15"/>
      <c r="E88" s="6">
        <v>1931.5746666355601</v>
      </c>
      <c r="F88" s="7">
        <v>5.74560507410661</v>
      </c>
      <c r="G88" s="64"/>
    </row>
    <row r="89" spans="1:7" x14ac:dyDescent="0.45">
      <c r="A89" s="4" t="s">
        <v>49</v>
      </c>
      <c r="B89" s="5">
        <v>18.759902942921599</v>
      </c>
      <c r="C89" s="15">
        <v>26.3882441242746</v>
      </c>
      <c r="D89" s="15"/>
      <c r="E89" s="6">
        <v>1866.62962500816</v>
      </c>
      <c r="F89" s="7">
        <v>3.2981885886197202</v>
      </c>
      <c r="G89" s="64"/>
    </row>
    <row r="90" spans="1:7" x14ac:dyDescent="0.45">
      <c r="A90" s="4" t="s">
        <v>50</v>
      </c>
      <c r="B90" s="5">
        <v>26.8830792559325</v>
      </c>
      <c r="C90" s="15">
        <v>32.812708859564097</v>
      </c>
      <c r="D90" s="15"/>
      <c r="E90" s="6">
        <v>1802.3019049091199</v>
      </c>
      <c r="F90" s="7">
        <v>17.2979433650994</v>
      </c>
      <c r="G90" s="64"/>
    </row>
    <row r="91" spans="1:7" x14ac:dyDescent="0.45">
      <c r="A91" s="4" t="s">
        <v>50</v>
      </c>
      <c r="B91" s="5">
        <v>25.4372787396189</v>
      </c>
      <c r="C91" s="15">
        <v>33.388722679297302</v>
      </c>
      <c r="D91" s="15"/>
      <c r="E91" s="6">
        <v>1715.5171546502299</v>
      </c>
      <c r="F91" s="7">
        <v>21.7206207440322</v>
      </c>
      <c r="G91" s="64"/>
    </row>
    <row r="92" spans="1:7" x14ac:dyDescent="0.45">
      <c r="A92" s="4" t="s">
        <v>51</v>
      </c>
      <c r="B92" s="5">
        <v>26.772215063753499</v>
      </c>
      <c r="C92" s="15">
        <v>34.377037418899398</v>
      </c>
      <c r="D92" s="15"/>
      <c r="E92" s="6">
        <v>733.00747147651805</v>
      </c>
      <c r="F92" s="7">
        <v>-0.67658111043238001</v>
      </c>
      <c r="G92" s="64"/>
    </row>
    <row r="93" spans="1:7" x14ac:dyDescent="0.45">
      <c r="A93" s="4" t="s">
        <v>51</v>
      </c>
      <c r="B93" s="5">
        <v>27.220593495546002</v>
      </c>
      <c r="C93" s="15">
        <v>34.807012661573701</v>
      </c>
      <c r="D93" s="15"/>
      <c r="E93" s="6">
        <v>577.32137398233397</v>
      </c>
      <c r="F93" s="7">
        <v>-4.6251484099702802</v>
      </c>
      <c r="G93" s="64"/>
    </row>
    <row r="94" spans="1:7" x14ac:dyDescent="0.45">
      <c r="A94" s="4" t="s">
        <v>52</v>
      </c>
      <c r="B94" s="5">
        <v>29.507970334684401</v>
      </c>
      <c r="C94" s="15">
        <v>35.500585126615398</v>
      </c>
      <c r="D94" s="15"/>
      <c r="E94" s="6">
        <v>1772.14451223695</v>
      </c>
      <c r="F94" s="7">
        <v>17.198830733254901</v>
      </c>
      <c r="G94" s="64"/>
    </row>
    <row r="95" spans="1:7" x14ac:dyDescent="0.45">
      <c r="A95" s="4" t="s">
        <v>52</v>
      </c>
      <c r="B95" s="5">
        <v>29.833266409299998</v>
      </c>
      <c r="C95" s="15">
        <v>35.649736099110001</v>
      </c>
      <c r="D95" s="15"/>
      <c r="E95" s="6">
        <v>1171.5459672458201</v>
      </c>
      <c r="F95" s="7">
        <v>5.5032106228354696</v>
      </c>
      <c r="G95" s="64"/>
    </row>
    <row r="96" spans="1:7" x14ac:dyDescent="0.45">
      <c r="A96" s="4" t="s">
        <v>53</v>
      </c>
      <c r="B96" s="5">
        <v>21.559863519598601</v>
      </c>
      <c r="C96" s="15">
        <v>28.658829905467499</v>
      </c>
      <c r="D96" s="15"/>
      <c r="E96" s="6">
        <v>2888.444966565</v>
      </c>
      <c r="F96" s="7">
        <v>79.983580093456098</v>
      </c>
      <c r="G96" s="64"/>
    </row>
    <row r="97" spans="1:7" x14ac:dyDescent="0.45">
      <c r="A97" s="4" t="s">
        <v>53</v>
      </c>
      <c r="B97" s="5">
        <v>20.898863956881002</v>
      </c>
      <c r="C97" s="15">
        <v>29.651250126888499</v>
      </c>
      <c r="D97" s="15"/>
      <c r="E97" s="6">
        <v>3035.6048631377098</v>
      </c>
      <c r="F97" s="7">
        <v>23.281863680846101</v>
      </c>
      <c r="G97" s="64"/>
    </row>
    <row r="98" spans="1:7" x14ac:dyDescent="0.45">
      <c r="A98" s="4" t="s">
        <v>54</v>
      </c>
      <c r="B98" s="5">
        <v>23.734079853301601</v>
      </c>
      <c r="C98" s="15">
        <v>32.760633625175601</v>
      </c>
      <c r="D98" s="15"/>
      <c r="E98" s="6">
        <v>1147.97756542302</v>
      </c>
      <c r="F98" s="7">
        <v>6.66180846524367</v>
      </c>
      <c r="G98" s="64"/>
    </row>
    <row r="99" spans="1:7" x14ac:dyDescent="0.45">
      <c r="A99" s="4" t="s">
        <v>54</v>
      </c>
      <c r="B99" s="5">
        <v>23.925490084601499</v>
      </c>
      <c r="C99" s="15">
        <v>31.159184573015501</v>
      </c>
      <c r="D99" s="15"/>
      <c r="E99" s="6">
        <v>1934.4575133419901</v>
      </c>
      <c r="F99" s="7">
        <v>12.0156702651798</v>
      </c>
      <c r="G99" s="64"/>
    </row>
    <row r="100" spans="1:7" x14ac:dyDescent="0.45">
      <c r="A100" s="4" t="s">
        <v>55</v>
      </c>
      <c r="B100" s="5">
        <v>16.2136334810737</v>
      </c>
      <c r="C100" s="15">
        <v>23.274151931293801</v>
      </c>
      <c r="D100" s="15"/>
      <c r="E100" s="6">
        <v>3121.8861725971301</v>
      </c>
      <c r="F100" s="7">
        <v>70.668373870051198</v>
      </c>
      <c r="G100" s="64"/>
    </row>
    <row r="101" spans="1:7" x14ac:dyDescent="0.45">
      <c r="A101" s="4" t="s">
        <v>55</v>
      </c>
      <c r="B101" s="5">
        <v>17.491017674880901</v>
      </c>
      <c r="C101" s="15">
        <v>23.457316091073501</v>
      </c>
      <c r="D101" s="15"/>
      <c r="E101" s="6">
        <v>2455.1563022393302</v>
      </c>
      <c r="F101" s="7">
        <v>41.203392558036697</v>
      </c>
      <c r="G101" s="64"/>
    </row>
    <row r="102" spans="1:7" x14ac:dyDescent="0.45">
      <c r="A102" s="4" t="s">
        <v>56</v>
      </c>
      <c r="B102" s="5">
        <v>29.1239029984052</v>
      </c>
      <c r="C102" s="15">
        <v>35.736533270144797</v>
      </c>
      <c r="D102" s="15"/>
      <c r="E102" s="6">
        <v>912.39255233811105</v>
      </c>
      <c r="F102" s="7">
        <v>7.5609512547748601</v>
      </c>
      <c r="G102" s="64"/>
    </row>
    <row r="103" spans="1:7" x14ac:dyDescent="0.45">
      <c r="A103" s="4" t="s">
        <v>56</v>
      </c>
      <c r="B103" s="5">
        <v>28.167651784226599</v>
      </c>
      <c r="C103" s="15">
        <v>35.0255356076757</v>
      </c>
      <c r="D103" s="15"/>
      <c r="E103" s="6">
        <v>1847.6338560888901</v>
      </c>
      <c r="F103" s="7">
        <v>46.018336921849397</v>
      </c>
      <c r="G103" s="64"/>
    </row>
    <row r="104" spans="1:7" x14ac:dyDescent="0.45">
      <c r="A104" s="4" t="s">
        <v>57</v>
      </c>
      <c r="B104" s="5">
        <v>18.1749008751307</v>
      </c>
      <c r="C104" s="15"/>
      <c r="D104" s="15">
        <v>23.3866832613291</v>
      </c>
      <c r="E104" s="6">
        <v>3.8064091310980102</v>
      </c>
      <c r="F104" s="7">
        <v>2656.6317179703701</v>
      </c>
      <c r="G104" s="64"/>
    </row>
    <row r="105" spans="1:7" x14ac:dyDescent="0.45">
      <c r="A105" s="4" t="s">
        <v>57</v>
      </c>
      <c r="B105" s="5">
        <v>17.1281692393251</v>
      </c>
      <c r="C105" s="15"/>
      <c r="D105" s="15">
        <v>23.6135826560756</v>
      </c>
      <c r="E105" s="6">
        <v>1.0556753342716501</v>
      </c>
      <c r="F105" s="7">
        <v>2630.6436648414901</v>
      </c>
      <c r="G105" s="64"/>
    </row>
    <row r="106" spans="1:7" x14ac:dyDescent="0.45">
      <c r="A106" s="4" t="s">
        <v>58</v>
      </c>
      <c r="B106" s="5">
        <v>26.496914779722399</v>
      </c>
      <c r="C106" s="15"/>
      <c r="D106" s="15"/>
      <c r="E106" s="6">
        <v>0.286964912558688</v>
      </c>
      <c r="F106" s="7">
        <v>-0.38354303367395898</v>
      </c>
      <c r="G106" s="64"/>
    </row>
    <row r="107" spans="1:7" x14ac:dyDescent="0.45">
      <c r="A107" s="4" t="s">
        <v>58</v>
      </c>
      <c r="B107" s="5">
        <v>26.764160102233198</v>
      </c>
      <c r="C107" s="15"/>
      <c r="D107" s="15"/>
      <c r="E107" s="6">
        <v>3.7721525283013801</v>
      </c>
      <c r="F107" s="7">
        <v>0.27510315105064398</v>
      </c>
      <c r="G107" s="64"/>
    </row>
    <row r="108" spans="1:7" x14ac:dyDescent="0.45">
      <c r="A108" s="4" t="s">
        <v>59</v>
      </c>
      <c r="B108" s="5">
        <v>21.390464362741898</v>
      </c>
      <c r="C108" s="15">
        <v>29.232222036608</v>
      </c>
      <c r="D108" s="15"/>
      <c r="E108" s="6">
        <v>2220.2231988159401</v>
      </c>
      <c r="F108" s="7">
        <v>151.85565582318799</v>
      </c>
      <c r="G108" s="64"/>
    </row>
    <row r="109" spans="1:7" x14ac:dyDescent="0.45">
      <c r="A109" s="4" t="s">
        <v>59</v>
      </c>
      <c r="B109" s="5">
        <v>21.692722912491799</v>
      </c>
      <c r="C109" s="15">
        <v>29.392369504299499</v>
      </c>
      <c r="D109" s="15"/>
      <c r="E109" s="6">
        <v>1976.1775622770799</v>
      </c>
      <c r="F109" s="7">
        <v>53.0034310762967</v>
      </c>
      <c r="G109" s="64"/>
    </row>
    <row r="110" spans="1:7" x14ac:dyDescent="0.45">
      <c r="A110" s="4" t="s">
        <v>60</v>
      </c>
      <c r="B110" s="5">
        <v>18.369605737622599</v>
      </c>
      <c r="C110" s="15">
        <v>24.3258195886857</v>
      </c>
      <c r="D110" s="15"/>
      <c r="E110" s="6">
        <v>3010.17945815455</v>
      </c>
      <c r="F110" s="7">
        <v>82.923639266335201</v>
      </c>
      <c r="G110" s="64"/>
    </row>
    <row r="111" spans="1:7" x14ac:dyDescent="0.45">
      <c r="A111" s="4" t="s">
        <v>60</v>
      </c>
      <c r="B111" s="5">
        <v>18.677258150385398</v>
      </c>
      <c r="C111" s="15">
        <v>24.235543088469399</v>
      </c>
      <c r="D111" s="15"/>
      <c r="E111" s="6">
        <v>2479.6900213046702</v>
      </c>
      <c r="F111" s="7">
        <v>1.2255502475336499</v>
      </c>
      <c r="G111" s="64"/>
    </row>
    <row r="112" spans="1:7" x14ac:dyDescent="0.45">
      <c r="A112" s="4" t="s">
        <v>61</v>
      </c>
      <c r="B112" s="5">
        <v>16.919554191469899</v>
      </c>
      <c r="C112" s="15">
        <v>22.238695346558199</v>
      </c>
      <c r="D112" s="15"/>
      <c r="E112" s="6">
        <v>2030.3883381677001</v>
      </c>
      <c r="F112" s="7">
        <v>-6.1335216172992704</v>
      </c>
      <c r="G112" s="64"/>
    </row>
    <row r="113" spans="1:7" x14ac:dyDescent="0.45">
      <c r="A113" s="4" t="s">
        <v>61</v>
      </c>
      <c r="B113" s="5">
        <v>17.138962175711999</v>
      </c>
      <c r="C113" s="15">
        <v>22.124280307460602</v>
      </c>
      <c r="D113" s="15"/>
      <c r="E113" s="6">
        <v>2580.0927906523202</v>
      </c>
      <c r="F113" s="7">
        <v>60.005663807988597</v>
      </c>
      <c r="G113" s="64"/>
    </row>
    <row r="114" spans="1:7" x14ac:dyDescent="0.45">
      <c r="A114" s="4" t="s">
        <v>62</v>
      </c>
      <c r="B114" s="5">
        <v>24.499725052975801</v>
      </c>
      <c r="C114" s="15">
        <v>31.013309344154798</v>
      </c>
      <c r="D114" s="15"/>
      <c r="E114" s="6">
        <v>1336.73365696768</v>
      </c>
      <c r="F114" s="7">
        <v>6.1244689455079397</v>
      </c>
      <c r="G114" s="64"/>
    </row>
    <row r="115" spans="1:7" x14ac:dyDescent="0.45">
      <c r="A115" s="4" t="s">
        <v>62</v>
      </c>
      <c r="B115" s="5">
        <v>23.912571155378199</v>
      </c>
      <c r="C115" s="15">
        <v>30.592471876510999</v>
      </c>
      <c r="D115" s="15"/>
      <c r="E115" s="6">
        <v>1525.2767500443999</v>
      </c>
      <c r="F115" s="7">
        <v>6.8465781117256501</v>
      </c>
      <c r="G115" s="64"/>
    </row>
    <row r="116" spans="1:7" x14ac:dyDescent="0.45">
      <c r="A116" s="4" t="s">
        <v>63</v>
      </c>
      <c r="B116" s="5">
        <v>19.792342082371299</v>
      </c>
      <c r="C116" s="15">
        <v>26.953844580937002</v>
      </c>
      <c r="D116" s="15"/>
      <c r="E116" s="6">
        <v>1675.9151153858199</v>
      </c>
      <c r="F116" s="7">
        <v>21.574000027648299</v>
      </c>
      <c r="G116" s="64"/>
    </row>
    <row r="117" spans="1:7" x14ac:dyDescent="0.45">
      <c r="A117" s="4" t="s">
        <v>63</v>
      </c>
      <c r="B117" s="5">
        <v>17.8765508943283</v>
      </c>
      <c r="C117" s="15">
        <v>26.329396173876901</v>
      </c>
      <c r="D117" s="15"/>
      <c r="E117" s="6">
        <v>2271.35962102945</v>
      </c>
      <c r="F117" s="7">
        <v>46.971482808271503</v>
      </c>
      <c r="G117" s="64"/>
    </row>
    <row r="118" spans="1:7" x14ac:dyDescent="0.45">
      <c r="A118" s="4" t="s">
        <v>64</v>
      </c>
      <c r="B118" s="5">
        <v>23.387468318591299</v>
      </c>
      <c r="C118" s="15">
        <v>28.669514269943399</v>
      </c>
      <c r="D118" s="15">
        <v>44.792165620926703</v>
      </c>
      <c r="E118" s="6">
        <v>2338.5105087084598</v>
      </c>
      <c r="F118" s="7">
        <v>175.96615801884801</v>
      </c>
      <c r="G118" s="64"/>
    </row>
    <row r="119" spans="1:7" x14ac:dyDescent="0.45">
      <c r="A119" s="4" t="s">
        <v>64</v>
      </c>
      <c r="B119" s="5">
        <v>23.104805844434001</v>
      </c>
      <c r="C119" s="15">
        <v>29.096264623937</v>
      </c>
      <c r="D119" s="15"/>
      <c r="E119" s="6">
        <v>2683.5690121939401</v>
      </c>
      <c r="F119" s="7">
        <v>63.934095381248902</v>
      </c>
      <c r="G119" s="64"/>
    </row>
    <row r="120" spans="1:7" x14ac:dyDescent="0.45">
      <c r="A120" s="4" t="s">
        <v>65</v>
      </c>
      <c r="B120" s="5">
        <v>24.2545987188455</v>
      </c>
      <c r="C120" s="15">
        <v>30.345386827411598</v>
      </c>
      <c r="D120" s="15"/>
      <c r="E120" s="6">
        <v>1868.75511647447</v>
      </c>
      <c r="F120" s="7">
        <v>53.097032958331098</v>
      </c>
      <c r="G120" s="64"/>
    </row>
    <row r="121" spans="1:7" x14ac:dyDescent="0.45">
      <c r="A121" s="4" t="s">
        <v>65</v>
      </c>
      <c r="B121" s="5">
        <v>24.093020848246301</v>
      </c>
      <c r="C121" s="15">
        <v>30.204728119310701</v>
      </c>
      <c r="D121" s="15"/>
      <c r="E121" s="6">
        <v>2123.1278261437301</v>
      </c>
      <c r="F121" s="7">
        <v>15.6268903587124</v>
      </c>
      <c r="G121" s="64"/>
    </row>
    <row r="122" spans="1:7" x14ac:dyDescent="0.45">
      <c r="A122" s="4" t="s">
        <v>66</v>
      </c>
      <c r="B122" s="5">
        <v>24.247174635537998</v>
      </c>
      <c r="C122" s="15">
        <v>31.0264150476943</v>
      </c>
      <c r="D122" s="15"/>
      <c r="E122" s="6">
        <v>2077.3963195752899</v>
      </c>
      <c r="F122" s="7">
        <v>24.859608138251101</v>
      </c>
      <c r="G122" s="64"/>
    </row>
    <row r="123" spans="1:7" x14ac:dyDescent="0.45">
      <c r="A123" s="4" t="s">
        <v>66</v>
      </c>
      <c r="B123" s="5">
        <v>25.090636872795699</v>
      </c>
      <c r="C123" s="15">
        <v>31.427113129145098</v>
      </c>
      <c r="D123" s="15"/>
      <c r="E123" s="6">
        <v>1472.67441022818</v>
      </c>
      <c r="F123" s="7">
        <v>57.3997112342972</v>
      </c>
      <c r="G123" s="64"/>
    </row>
    <row r="124" spans="1:7" x14ac:dyDescent="0.45">
      <c r="A124" s="4" t="s">
        <v>67</v>
      </c>
      <c r="B124" s="5">
        <v>27.0279792811966</v>
      </c>
      <c r="C124" s="15">
        <v>34.604545651484599</v>
      </c>
      <c r="D124" s="15"/>
      <c r="E124" s="6">
        <v>1877.17346993416</v>
      </c>
      <c r="F124" s="7">
        <v>55.255571937593203</v>
      </c>
      <c r="G124" s="64"/>
    </row>
    <row r="125" spans="1:7" x14ac:dyDescent="0.45">
      <c r="A125" s="4" t="s">
        <v>67</v>
      </c>
      <c r="B125" s="5">
        <v>25.775022711372301</v>
      </c>
      <c r="C125" s="15">
        <v>34.319180928613399</v>
      </c>
      <c r="D125" s="15"/>
      <c r="E125" s="6">
        <v>2213.31373086535</v>
      </c>
      <c r="F125" s="7">
        <v>117.051898010393</v>
      </c>
      <c r="G125" s="64"/>
    </row>
    <row r="126" spans="1:7" x14ac:dyDescent="0.45">
      <c r="A126" s="4" t="s">
        <v>68</v>
      </c>
      <c r="B126" s="5">
        <v>26.007173340649501</v>
      </c>
      <c r="C126" s="15">
        <v>34.076624912925197</v>
      </c>
      <c r="D126" s="15"/>
      <c r="E126" s="6">
        <v>2355.0429526786102</v>
      </c>
      <c r="F126" s="7">
        <v>66.347963270079205</v>
      </c>
      <c r="G126" s="64"/>
    </row>
    <row r="127" spans="1:7" x14ac:dyDescent="0.45">
      <c r="A127" s="4" t="s">
        <v>68</v>
      </c>
      <c r="B127" s="5">
        <v>25.420900744998601</v>
      </c>
      <c r="C127" s="15">
        <v>34.006865409661103</v>
      </c>
      <c r="D127" s="15"/>
      <c r="E127" s="6">
        <v>2278.4130170303702</v>
      </c>
      <c r="F127" s="7">
        <v>67.073206650843503</v>
      </c>
      <c r="G127" s="64"/>
    </row>
    <row r="128" spans="1:7" x14ac:dyDescent="0.45">
      <c r="A128" s="4" t="s">
        <v>69</v>
      </c>
      <c r="B128" s="5">
        <v>20.5446732268597</v>
      </c>
      <c r="C128" s="15">
        <v>26.640687447342501</v>
      </c>
      <c r="D128" s="15"/>
      <c r="E128" s="6">
        <v>2658.8285235584999</v>
      </c>
      <c r="F128" s="7">
        <v>89.466644863502594</v>
      </c>
      <c r="G128" s="64"/>
    </row>
    <row r="129" spans="1:7" x14ac:dyDescent="0.45">
      <c r="A129" s="4" t="s">
        <v>69</v>
      </c>
      <c r="B129" s="5">
        <v>19.658401816718001</v>
      </c>
      <c r="C129" s="15">
        <v>26.4958036546955</v>
      </c>
      <c r="D129" s="15"/>
      <c r="E129" s="6">
        <v>2914.8436009116099</v>
      </c>
      <c r="F129" s="7">
        <v>92.5529089409183</v>
      </c>
      <c r="G129" s="64"/>
    </row>
    <row r="130" spans="1:7" x14ac:dyDescent="0.45">
      <c r="A130" s="4" t="s">
        <v>70</v>
      </c>
      <c r="B130" s="5">
        <v>26.417032813331002</v>
      </c>
      <c r="C130" s="15">
        <v>34.109562159181202</v>
      </c>
      <c r="D130" s="15"/>
      <c r="E130" s="6">
        <v>1554.8603370195499</v>
      </c>
      <c r="F130" s="7">
        <v>134.342856581798</v>
      </c>
      <c r="G130" s="64"/>
    </row>
    <row r="131" spans="1:7" x14ac:dyDescent="0.45">
      <c r="A131" s="4" t="s">
        <v>70</v>
      </c>
      <c r="B131" s="5">
        <v>26.250638981964801</v>
      </c>
      <c r="C131" s="15">
        <v>34.124025696709403</v>
      </c>
      <c r="D131" s="15"/>
      <c r="E131" s="6">
        <v>1723.5751277272</v>
      </c>
      <c r="F131" s="7">
        <v>19.835454555087399</v>
      </c>
      <c r="G131" s="64"/>
    </row>
    <row r="132" spans="1:7" x14ac:dyDescent="0.45">
      <c r="A132" s="4" t="s">
        <v>71</v>
      </c>
      <c r="B132" s="5">
        <v>27.1259536820573</v>
      </c>
      <c r="C132" s="15">
        <v>33.398747356495903</v>
      </c>
      <c r="D132" s="15">
        <v>43.7826925495133</v>
      </c>
      <c r="E132" s="6">
        <v>1685.6925563310799</v>
      </c>
      <c r="F132" s="7">
        <v>186.47512957949601</v>
      </c>
      <c r="G132" s="64"/>
    </row>
    <row r="133" spans="1:7" x14ac:dyDescent="0.45">
      <c r="A133" s="4" t="s">
        <v>71</v>
      </c>
      <c r="B133" s="5">
        <v>28.339328243245198</v>
      </c>
      <c r="C133" s="15">
        <v>33.6866900519816</v>
      </c>
      <c r="D133" s="15"/>
      <c r="E133" s="6">
        <v>1549.89689755682</v>
      </c>
      <c r="F133" s="7">
        <v>163.86595813709999</v>
      </c>
      <c r="G133" s="64"/>
    </row>
    <row r="134" spans="1:7" x14ac:dyDescent="0.45">
      <c r="A134" s="4" t="s">
        <v>72</v>
      </c>
      <c r="B134" s="5">
        <v>23.835516526728298</v>
      </c>
      <c r="C134" s="15">
        <v>31.653829774052198</v>
      </c>
      <c r="D134" s="15"/>
      <c r="E134" s="6">
        <v>1262.8689427833301</v>
      </c>
      <c r="F134" s="7">
        <v>10.1800229036971</v>
      </c>
      <c r="G134" s="64"/>
    </row>
    <row r="135" spans="1:7" x14ac:dyDescent="0.45">
      <c r="A135" s="4" t="s">
        <v>72</v>
      </c>
      <c r="B135" s="5">
        <v>24.064266634971201</v>
      </c>
      <c r="C135" s="15">
        <v>31.1532411429666</v>
      </c>
      <c r="D135" s="15">
        <v>34.967380028757603</v>
      </c>
      <c r="E135" s="6">
        <v>2029.54801843017</v>
      </c>
      <c r="F135" s="7">
        <v>232.66057142521001</v>
      </c>
      <c r="G135" s="64"/>
    </row>
    <row r="136" spans="1:7" x14ac:dyDescent="0.45">
      <c r="A136" s="4" t="s">
        <v>73</v>
      </c>
      <c r="B136" s="5">
        <v>23.6141115287475</v>
      </c>
      <c r="C136" s="15">
        <v>27.211842410460601</v>
      </c>
      <c r="D136" s="15"/>
      <c r="E136" s="6">
        <v>2444.5758909494398</v>
      </c>
      <c r="F136" s="7">
        <v>11.839359333408501</v>
      </c>
      <c r="G136" s="64"/>
    </row>
    <row r="137" spans="1:7" x14ac:dyDescent="0.45">
      <c r="A137" s="4" t="s">
        <v>73</v>
      </c>
      <c r="B137" s="5">
        <v>23.553087268938299</v>
      </c>
      <c r="C137" s="15">
        <v>27.803537125266001</v>
      </c>
      <c r="D137" s="15"/>
      <c r="E137" s="6">
        <v>2193.6034122975898</v>
      </c>
      <c r="F137" s="7">
        <v>9.6035012972611202</v>
      </c>
      <c r="G137" s="64"/>
    </row>
    <row r="138" spans="1:7" x14ac:dyDescent="0.45">
      <c r="A138" s="4" t="s">
        <v>74</v>
      </c>
      <c r="B138" s="5">
        <v>30.003103756224402</v>
      </c>
      <c r="C138" s="15">
        <v>36.215532953020897</v>
      </c>
      <c r="D138" s="15"/>
      <c r="E138" s="6">
        <v>880.87992520261002</v>
      </c>
      <c r="F138" s="7">
        <v>17.277394713551502</v>
      </c>
      <c r="G138" s="64"/>
    </row>
    <row r="139" spans="1:7" x14ac:dyDescent="0.45">
      <c r="A139" s="4" t="s">
        <v>74</v>
      </c>
      <c r="B139" s="5">
        <v>28.444415595736299</v>
      </c>
      <c r="C139" s="15">
        <v>36.287857114188199</v>
      </c>
      <c r="D139" s="15"/>
      <c r="E139" s="6">
        <v>909.75551699151197</v>
      </c>
      <c r="F139" s="7">
        <v>15.465913778474301</v>
      </c>
      <c r="G139" s="64"/>
    </row>
    <row r="140" spans="1:7" x14ac:dyDescent="0.45">
      <c r="A140" s="4" t="s">
        <v>75</v>
      </c>
      <c r="B140" s="5">
        <v>20.555971626824199</v>
      </c>
      <c r="C140" s="15">
        <v>26.869627821555699</v>
      </c>
      <c r="D140" s="15">
        <v>40.371710101794001</v>
      </c>
      <c r="E140" s="6">
        <v>2826.6744198092101</v>
      </c>
      <c r="F140" s="7">
        <v>197.056615599141</v>
      </c>
      <c r="G140" s="64"/>
    </row>
    <row r="141" spans="1:7" x14ac:dyDescent="0.45">
      <c r="A141" s="4" t="s">
        <v>75</v>
      </c>
      <c r="B141" s="5">
        <v>20.519724334242401</v>
      </c>
      <c r="C141" s="15">
        <v>27.091128570321999</v>
      </c>
      <c r="D141" s="15"/>
      <c r="E141" s="6">
        <v>2986.35452173153</v>
      </c>
      <c r="F141" s="7">
        <v>91.742425455477999</v>
      </c>
      <c r="G141" s="64"/>
    </row>
    <row r="142" spans="1:7" x14ac:dyDescent="0.45">
      <c r="A142" s="4" t="s">
        <v>76</v>
      </c>
      <c r="B142" s="5">
        <v>25.034874935874299</v>
      </c>
      <c r="C142" s="15">
        <v>30.460675435615698</v>
      </c>
      <c r="D142" s="15"/>
      <c r="E142" s="6">
        <v>868.79139580183505</v>
      </c>
      <c r="F142" s="7">
        <v>7.24431873409958</v>
      </c>
      <c r="G142" s="64"/>
    </row>
    <row r="143" spans="1:7" x14ac:dyDescent="0.45">
      <c r="A143" s="4" t="s">
        <v>76</v>
      </c>
      <c r="B143" s="5">
        <v>22.933536431611699</v>
      </c>
      <c r="C143" s="15">
        <v>30.867549119560699</v>
      </c>
      <c r="D143" s="15"/>
      <c r="E143" s="6">
        <v>854.39621887516898</v>
      </c>
      <c r="F143" s="7">
        <v>9.1513195378315704</v>
      </c>
      <c r="G143" s="64"/>
    </row>
    <row r="144" spans="1:7" x14ac:dyDescent="0.45">
      <c r="A144" s="4" t="s">
        <v>77</v>
      </c>
      <c r="B144" s="5">
        <v>22.287099391486201</v>
      </c>
      <c r="C144" s="15">
        <v>28.288979817342099</v>
      </c>
      <c r="D144" s="15">
        <v>32.631401616884801</v>
      </c>
      <c r="E144" s="6">
        <v>3158.7062987304498</v>
      </c>
      <c r="F144" s="7">
        <v>258.95345249603201</v>
      </c>
      <c r="G144" s="64"/>
    </row>
    <row r="145" spans="1:7" x14ac:dyDescent="0.45">
      <c r="A145" s="4" t="s">
        <v>77</v>
      </c>
      <c r="B145" s="5">
        <v>21.763322556917501</v>
      </c>
      <c r="C145" s="15">
        <v>28.928298389513898</v>
      </c>
      <c r="D145" s="15">
        <v>39.416985970316503</v>
      </c>
      <c r="E145" s="6">
        <v>2296.7739598298799</v>
      </c>
      <c r="F145" s="7">
        <v>202.30711730398701</v>
      </c>
      <c r="G145" s="64"/>
    </row>
    <row r="146" spans="1:7" x14ac:dyDescent="0.45">
      <c r="A146" s="4" t="s">
        <v>78</v>
      </c>
      <c r="B146" s="5">
        <v>24.0807362119956</v>
      </c>
      <c r="C146" s="15">
        <v>29.604165302866399</v>
      </c>
      <c r="D146" s="15"/>
      <c r="E146" s="6">
        <v>1143.2177925195001</v>
      </c>
      <c r="F146" s="7">
        <v>41.422111608351798</v>
      </c>
      <c r="G146" s="64"/>
    </row>
    <row r="147" spans="1:7" x14ac:dyDescent="0.45">
      <c r="A147" s="4" t="s">
        <v>78</v>
      </c>
      <c r="B147" s="5">
        <v>23.305426657821801</v>
      </c>
      <c r="C147" s="15">
        <v>29.582796584376201</v>
      </c>
      <c r="D147" s="15"/>
      <c r="E147" s="6">
        <v>1224.6818271973</v>
      </c>
      <c r="F147" s="7">
        <v>9.7319202404778498</v>
      </c>
      <c r="G147" s="64"/>
    </row>
    <row r="148" spans="1:7" x14ac:dyDescent="0.45">
      <c r="A148" s="4" t="s">
        <v>79</v>
      </c>
      <c r="B148" s="5">
        <v>23.068263928177299</v>
      </c>
      <c r="C148" s="15">
        <v>30.189214058496699</v>
      </c>
      <c r="D148" s="15"/>
      <c r="E148" s="6">
        <v>2355.8942834509098</v>
      </c>
      <c r="F148" s="7">
        <v>17.768195911415201</v>
      </c>
      <c r="G148" s="64"/>
    </row>
    <row r="149" spans="1:7" x14ac:dyDescent="0.45">
      <c r="A149" s="4" t="s">
        <v>79</v>
      </c>
      <c r="B149" s="5">
        <v>23.334005386994001</v>
      </c>
      <c r="C149" s="15">
        <v>30.252902959715001</v>
      </c>
      <c r="D149" s="15"/>
      <c r="E149" s="6">
        <v>2266.42599730343</v>
      </c>
      <c r="F149" s="7">
        <v>16.071542832767602</v>
      </c>
      <c r="G149" s="64"/>
    </row>
    <row r="150" spans="1:7" x14ac:dyDescent="0.45">
      <c r="A150" s="4" t="s">
        <v>80</v>
      </c>
      <c r="B150" s="5">
        <v>29.8592139613984</v>
      </c>
      <c r="C150" s="15">
        <v>35.767118027036901</v>
      </c>
      <c r="D150" s="15"/>
      <c r="E150" s="6">
        <v>909.06881410879396</v>
      </c>
      <c r="F150" s="7">
        <v>103.836886775355</v>
      </c>
      <c r="G150" s="64"/>
    </row>
    <row r="151" spans="1:7" x14ac:dyDescent="0.45">
      <c r="A151" s="4" t="s">
        <v>80</v>
      </c>
      <c r="B151" s="5">
        <v>27.244715516157498</v>
      </c>
      <c r="C151" s="15">
        <v>35.170296799020001</v>
      </c>
      <c r="D151" s="15"/>
      <c r="E151" s="6">
        <v>1173.5935430627901</v>
      </c>
      <c r="F151" s="7">
        <v>44.292413989585398</v>
      </c>
      <c r="G151" s="64"/>
    </row>
    <row r="152" spans="1:7" x14ac:dyDescent="0.45">
      <c r="A152" s="4" t="s">
        <v>81</v>
      </c>
      <c r="B152" s="5">
        <v>25.999849821945801</v>
      </c>
      <c r="C152" s="15">
        <v>31.610741180721799</v>
      </c>
      <c r="D152" s="15"/>
      <c r="E152" s="6">
        <v>2107.9415023093502</v>
      </c>
      <c r="F152" s="7">
        <v>47.900195784342003</v>
      </c>
      <c r="G152" s="64"/>
    </row>
    <row r="153" spans="1:7" x14ac:dyDescent="0.45">
      <c r="A153" s="4" t="s">
        <v>81</v>
      </c>
      <c r="B153" s="5">
        <v>26.830269873228598</v>
      </c>
      <c r="C153" s="15">
        <v>31.515412557630999</v>
      </c>
      <c r="D153" s="15"/>
      <c r="E153" s="6">
        <v>2052.1620311383999</v>
      </c>
      <c r="F153" s="7">
        <v>20.677152311917801</v>
      </c>
      <c r="G153" s="64"/>
    </row>
    <row r="154" spans="1:7" x14ac:dyDescent="0.45">
      <c r="A154" s="4" t="s">
        <v>82</v>
      </c>
      <c r="B154" s="5">
        <v>23.161055234189199</v>
      </c>
      <c r="C154" s="15">
        <v>28.1778260323747</v>
      </c>
      <c r="D154" s="15"/>
      <c r="E154" s="6">
        <v>2270.0886318042099</v>
      </c>
      <c r="F154" s="7">
        <v>100.45840318981099</v>
      </c>
      <c r="G154" s="64"/>
    </row>
    <row r="155" spans="1:7" x14ac:dyDescent="0.45">
      <c r="A155" s="4" t="s">
        <v>82</v>
      </c>
      <c r="B155" s="5">
        <v>22.7541303152728</v>
      </c>
      <c r="C155" s="15">
        <v>28.374471876705201</v>
      </c>
      <c r="D155" s="15"/>
      <c r="E155" s="6">
        <v>1701.8981510763001</v>
      </c>
      <c r="F155" s="7">
        <v>74.652038399393007</v>
      </c>
      <c r="G155" s="64"/>
    </row>
    <row r="156" spans="1:7" x14ac:dyDescent="0.45">
      <c r="A156" s="4" t="s">
        <v>83</v>
      </c>
      <c r="B156" s="5">
        <v>27.500432911717802</v>
      </c>
      <c r="C156" s="15">
        <v>36.342914405991799</v>
      </c>
      <c r="D156" s="15"/>
      <c r="E156" s="6">
        <v>439.14887889178698</v>
      </c>
      <c r="F156" s="7">
        <v>18.7651668576768</v>
      </c>
      <c r="G156" s="64"/>
    </row>
    <row r="157" spans="1:7" x14ac:dyDescent="0.45">
      <c r="A157" s="4" t="s">
        <v>83</v>
      </c>
      <c r="B157" s="5">
        <v>25.735528904257698</v>
      </c>
      <c r="C157" s="15">
        <v>34.454899350721398</v>
      </c>
      <c r="D157" s="15"/>
      <c r="E157" s="6">
        <v>973.46474885300995</v>
      </c>
      <c r="F157" s="7">
        <v>20.995525667670801</v>
      </c>
      <c r="G157" s="64"/>
    </row>
    <row r="158" spans="1:7" x14ac:dyDescent="0.45">
      <c r="A158" s="4" t="s">
        <v>84</v>
      </c>
      <c r="B158" s="5">
        <v>19.128879728179701</v>
      </c>
      <c r="C158" s="15">
        <v>25.7518925389084</v>
      </c>
      <c r="D158" s="15"/>
      <c r="E158" s="6">
        <v>2479.1405501976201</v>
      </c>
      <c r="F158" s="7">
        <v>5.2579370058738304</v>
      </c>
      <c r="G158" s="64"/>
    </row>
    <row r="159" spans="1:7" x14ac:dyDescent="0.45">
      <c r="A159" s="4" t="s">
        <v>84</v>
      </c>
      <c r="B159" s="5">
        <v>18.643084980762801</v>
      </c>
      <c r="C159" s="15">
        <v>25.650418367517901</v>
      </c>
      <c r="D159" s="15"/>
      <c r="E159" s="6">
        <v>2601.9905676830999</v>
      </c>
      <c r="F159" s="7">
        <v>3.6277263758006502</v>
      </c>
      <c r="G159" s="64"/>
    </row>
    <row r="160" spans="1:7" x14ac:dyDescent="0.45">
      <c r="A160" s="4" t="s">
        <v>85</v>
      </c>
      <c r="B160" s="5">
        <v>27.920261476371401</v>
      </c>
      <c r="C160" s="15">
        <v>36.393730189261198</v>
      </c>
      <c r="D160" s="15"/>
      <c r="E160" s="6">
        <v>845.93242736301102</v>
      </c>
      <c r="F160" s="7">
        <v>10.267060487697099</v>
      </c>
      <c r="G160" s="64"/>
    </row>
    <row r="161" spans="1:7" x14ac:dyDescent="0.45">
      <c r="A161" s="4" t="s">
        <v>85</v>
      </c>
      <c r="B161" s="5">
        <v>27.060683231283001</v>
      </c>
      <c r="C161" s="15">
        <v>36.222333571293703</v>
      </c>
      <c r="D161" s="15"/>
      <c r="E161" s="6">
        <v>894.82011641378995</v>
      </c>
      <c r="F161" s="7">
        <v>8.0841344342934498</v>
      </c>
      <c r="G161" s="64"/>
    </row>
    <row r="162" spans="1:7" x14ac:dyDescent="0.45">
      <c r="A162" s="4" t="s">
        <v>86</v>
      </c>
      <c r="B162" s="5">
        <v>16.1916525136911</v>
      </c>
      <c r="C162" s="15">
        <v>22.075475319823902</v>
      </c>
      <c r="D162" s="15"/>
      <c r="E162" s="6">
        <v>2243.99874449975</v>
      </c>
      <c r="F162" s="7">
        <v>50.375729316753699</v>
      </c>
      <c r="G162" s="64"/>
    </row>
    <row r="163" spans="1:7" x14ac:dyDescent="0.45">
      <c r="A163" s="4" t="s">
        <v>86</v>
      </c>
      <c r="B163" s="5">
        <v>15.561252165590099</v>
      </c>
      <c r="C163" s="15">
        <v>22.476393492492502</v>
      </c>
      <c r="D163" s="15"/>
      <c r="E163" s="6">
        <v>2540.7836432385302</v>
      </c>
      <c r="F163" s="7">
        <v>-3.2913753867496802</v>
      </c>
      <c r="G163" s="64"/>
    </row>
    <row r="164" spans="1:7" x14ac:dyDescent="0.45">
      <c r="A164" s="4" t="s">
        <v>87</v>
      </c>
      <c r="B164" s="5">
        <v>27.067145621391699</v>
      </c>
      <c r="C164" s="15">
        <v>33.007927396908997</v>
      </c>
      <c r="D164" s="15"/>
      <c r="E164" s="6">
        <v>2176.5935407666898</v>
      </c>
      <c r="F164" s="7">
        <v>65.792218188797506</v>
      </c>
      <c r="G164" s="64"/>
    </row>
    <row r="165" spans="1:7" x14ac:dyDescent="0.45">
      <c r="A165" s="4" t="s">
        <v>87</v>
      </c>
      <c r="B165" s="5">
        <v>27.137251236869201</v>
      </c>
      <c r="C165" s="15">
        <v>35.057843339897303</v>
      </c>
      <c r="D165" s="15"/>
      <c r="E165" s="6">
        <v>625.39234207730897</v>
      </c>
      <c r="F165" s="7">
        <v>87.538459566484605</v>
      </c>
      <c r="G165" s="64"/>
    </row>
    <row r="166" spans="1:7" x14ac:dyDescent="0.45">
      <c r="A166" s="4" t="s">
        <v>88</v>
      </c>
      <c r="B166" s="5">
        <v>29.148455648265099</v>
      </c>
      <c r="C166" s="15">
        <v>32.147130430145097</v>
      </c>
      <c r="D166" s="15"/>
      <c r="E166" s="6">
        <v>1708.9371707324899</v>
      </c>
      <c r="F166" s="7">
        <v>30.9954887160802</v>
      </c>
      <c r="G166" s="64"/>
    </row>
    <row r="167" spans="1:7" x14ac:dyDescent="0.45">
      <c r="A167" s="4" t="s">
        <v>88</v>
      </c>
      <c r="B167" s="5">
        <v>27.168026848364601</v>
      </c>
      <c r="C167" s="15">
        <v>31.774371824483399</v>
      </c>
      <c r="D167" s="15"/>
      <c r="E167" s="6">
        <v>2099.7769107331001</v>
      </c>
      <c r="F167" s="7">
        <v>61.897416584656199</v>
      </c>
      <c r="G167" s="64"/>
    </row>
    <row r="168" spans="1:7" x14ac:dyDescent="0.45">
      <c r="A168" s="4" t="s">
        <v>89</v>
      </c>
      <c r="B168" s="5">
        <v>27.631667088037201</v>
      </c>
      <c r="C168" s="15">
        <v>35.419968326803897</v>
      </c>
      <c r="D168" s="15"/>
      <c r="E168" s="6">
        <v>2036.6249039706499</v>
      </c>
      <c r="F168" s="7">
        <v>26.0602470457961</v>
      </c>
      <c r="G168" s="64"/>
    </row>
    <row r="169" spans="1:7" x14ac:dyDescent="0.45">
      <c r="A169" s="4" t="s">
        <v>89</v>
      </c>
      <c r="B169" s="5">
        <v>27.4879256113812</v>
      </c>
      <c r="C169" s="15">
        <v>36.098980287108098</v>
      </c>
      <c r="D169" s="15"/>
      <c r="E169" s="6">
        <v>2026.0345716695199</v>
      </c>
      <c r="F169" s="7">
        <v>38.616624884563002</v>
      </c>
      <c r="G169" s="64"/>
    </row>
    <row r="170" spans="1:7" x14ac:dyDescent="0.45">
      <c r="A170" s="4" t="s">
        <v>90</v>
      </c>
      <c r="B170" s="5">
        <v>27.278848231704099</v>
      </c>
      <c r="C170" s="15">
        <v>34.823720179909202</v>
      </c>
      <c r="D170" s="15"/>
      <c r="E170" s="6">
        <v>1047.18451650222</v>
      </c>
      <c r="F170" s="7">
        <v>9.3387126877073605</v>
      </c>
      <c r="G170" s="64"/>
    </row>
    <row r="171" spans="1:7" x14ac:dyDescent="0.45">
      <c r="A171" s="4" t="s">
        <v>90</v>
      </c>
      <c r="B171" s="5">
        <v>28.302908322927301</v>
      </c>
      <c r="C171" s="15">
        <v>35.1927044215278</v>
      </c>
      <c r="D171" s="15"/>
      <c r="E171" s="6">
        <v>1017.24273312909</v>
      </c>
      <c r="F171" s="7">
        <v>5.8126753380315703</v>
      </c>
      <c r="G171" s="64"/>
    </row>
    <row r="172" spans="1:7" x14ac:dyDescent="0.45">
      <c r="A172" s="4" t="s">
        <v>91</v>
      </c>
      <c r="B172" s="5">
        <v>25.5603033892524</v>
      </c>
      <c r="C172" s="15">
        <v>32.571635062871898</v>
      </c>
      <c r="D172" s="15"/>
      <c r="E172" s="6">
        <v>1435.2731914625001</v>
      </c>
      <c r="F172" s="7">
        <v>14.7717315514533</v>
      </c>
      <c r="G172" s="64"/>
    </row>
    <row r="173" spans="1:7" x14ac:dyDescent="0.45">
      <c r="A173" s="4" t="s">
        <v>91</v>
      </c>
      <c r="B173" s="5">
        <v>25.3241142256296</v>
      </c>
      <c r="C173" s="15">
        <v>32.860802788003397</v>
      </c>
      <c r="D173" s="15"/>
      <c r="E173" s="6">
        <v>1347.71098120232</v>
      </c>
      <c r="F173" s="7">
        <v>13.336204196824401</v>
      </c>
      <c r="G173" s="64"/>
    </row>
    <row r="174" spans="1:7" x14ac:dyDescent="0.45">
      <c r="A174" s="4" t="s">
        <v>92</v>
      </c>
      <c r="B174" s="5">
        <v>26.692244900496501</v>
      </c>
      <c r="C174" s="15">
        <v>31.991891384866399</v>
      </c>
      <c r="D174" s="15"/>
      <c r="E174" s="6">
        <v>1405.03877397831</v>
      </c>
      <c r="F174" s="7">
        <v>6.8820523067852299</v>
      </c>
      <c r="G174" s="64"/>
    </row>
    <row r="175" spans="1:7" x14ac:dyDescent="0.45">
      <c r="A175" s="4" t="s">
        <v>92</v>
      </c>
      <c r="B175" s="5">
        <v>25.5775828879671</v>
      </c>
      <c r="C175" s="15">
        <v>29.1693094557947</v>
      </c>
      <c r="D175" s="15"/>
      <c r="E175" s="6">
        <v>2699.3231884464399</v>
      </c>
      <c r="F175" s="7">
        <v>23.384519115054001</v>
      </c>
      <c r="G175" s="64"/>
    </row>
    <row r="176" spans="1:7" x14ac:dyDescent="0.45">
      <c r="A176" s="4" t="s">
        <v>93</v>
      </c>
      <c r="B176" s="5">
        <v>26.133998441706002</v>
      </c>
      <c r="C176" s="15">
        <v>34.243495677992001</v>
      </c>
      <c r="D176" s="15"/>
      <c r="E176" s="6">
        <v>1859.40014487236</v>
      </c>
      <c r="F176" s="7">
        <v>18.490996893435302</v>
      </c>
      <c r="G176" s="64"/>
    </row>
    <row r="177" spans="1:7" x14ac:dyDescent="0.45">
      <c r="A177" s="4" t="s">
        <v>93</v>
      </c>
      <c r="B177" s="5">
        <v>26.760476662748701</v>
      </c>
      <c r="C177" s="15">
        <v>34.460855581384202</v>
      </c>
      <c r="D177" s="15"/>
      <c r="E177" s="6">
        <v>1876.86123422848</v>
      </c>
      <c r="F177" s="7">
        <v>19.108989413699899</v>
      </c>
      <c r="G177" s="64"/>
    </row>
    <row r="178" spans="1:7" x14ac:dyDescent="0.45">
      <c r="A178" s="4" t="s">
        <v>94</v>
      </c>
      <c r="B178" s="5">
        <v>22.520660864570999</v>
      </c>
      <c r="C178" s="15">
        <v>30.76008862106</v>
      </c>
      <c r="D178" s="15"/>
      <c r="E178" s="6">
        <v>1324.7819323623401</v>
      </c>
      <c r="F178" s="7">
        <v>8.3869384410331804</v>
      </c>
      <c r="G178" s="64"/>
    </row>
    <row r="179" spans="1:7" x14ac:dyDescent="0.45">
      <c r="A179" s="4" t="s">
        <v>94</v>
      </c>
      <c r="B179" s="5">
        <v>23.026788375586701</v>
      </c>
      <c r="C179" s="15">
        <v>30.104267040484402</v>
      </c>
      <c r="D179" s="15"/>
      <c r="E179" s="6">
        <v>1538.2101870298</v>
      </c>
      <c r="F179" s="7">
        <v>11.188626064927099</v>
      </c>
      <c r="G179" s="64"/>
    </row>
    <row r="180" spans="1:7" x14ac:dyDescent="0.45">
      <c r="A180" s="4" t="s">
        <v>95</v>
      </c>
      <c r="B180" s="5">
        <v>16.973468366883299</v>
      </c>
      <c r="C180" s="15">
        <v>24.5894341789176</v>
      </c>
      <c r="D180" s="15"/>
      <c r="E180" s="6">
        <v>2650.2438593985398</v>
      </c>
      <c r="F180" s="7">
        <v>9.7779383976794598</v>
      </c>
      <c r="G180" s="64"/>
    </row>
    <row r="181" spans="1:7" x14ac:dyDescent="0.45">
      <c r="A181" s="4" t="s">
        <v>95</v>
      </c>
      <c r="B181" s="5">
        <v>17.468997643414301</v>
      </c>
      <c r="C181" s="15">
        <v>24.899327668953301</v>
      </c>
      <c r="D181" s="15"/>
      <c r="E181" s="6">
        <v>2626.6665620515901</v>
      </c>
      <c r="F181" s="7">
        <v>45.804500065785298</v>
      </c>
      <c r="G181" s="64"/>
    </row>
    <row r="182" spans="1:7" x14ac:dyDescent="0.45">
      <c r="A182" s="4" t="s">
        <v>96</v>
      </c>
      <c r="B182" s="5">
        <v>24.453200282611501</v>
      </c>
      <c r="C182" s="15">
        <v>32.026838728690898</v>
      </c>
      <c r="D182" s="15"/>
      <c r="E182" s="6">
        <v>2332.3942244607601</v>
      </c>
      <c r="F182" s="7">
        <v>20.8299888000438</v>
      </c>
      <c r="G182" s="64"/>
    </row>
    <row r="183" spans="1:7" x14ac:dyDescent="0.45">
      <c r="A183" s="4" t="s">
        <v>96</v>
      </c>
      <c r="B183" s="5">
        <v>24.348361085356</v>
      </c>
      <c r="C183" s="15">
        <v>32.514806660130702</v>
      </c>
      <c r="D183" s="15"/>
      <c r="E183" s="6">
        <v>2407.4563001121601</v>
      </c>
      <c r="F183" s="7">
        <v>17.5741905330406</v>
      </c>
      <c r="G183" s="64"/>
    </row>
    <row r="184" spans="1:7" x14ac:dyDescent="0.45">
      <c r="A184" s="4" t="s">
        <v>97</v>
      </c>
      <c r="B184" s="5">
        <v>28.1684325043725</v>
      </c>
      <c r="C184" s="15">
        <v>34.095504105606103</v>
      </c>
      <c r="D184" s="15"/>
      <c r="E184" s="6">
        <v>1546.61695476211</v>
      </c>
      <c r="F184" s="7">
        <v>14.2111356675632</v>
      </c>
      <c r="G184" s="64"/>
    </row>
    <row r="185" spans="1:7" x14ac:dyDescent="0.45">
      <c r="A185" s="4" t="s">
        <v>97</v>
      </c>
      <c r="B185" s="5">
        <v>27.6733547776353</v>
      </c>
      <c r="C185" s="15">
        <v>34.415596841719001</v>
      </c>
      <c r="D185" s="15"/>
      <c r="E185" s="6">
        <v>1479.95355157571</v>
      </c>
      <c r="F185" s="7">
        <v>59.080613743817601</v>
      </c>
      <c r="G185" s="64"/>
    </row>
    <row r="186" spans="1:7" x14ac:dyDescent="0.45">
      <c r="A186" s="4" t="s">
        <v>98</v>
      </c>
      <c r="B186" s="5">
        <v>17.6726295176808</v>
      </c>
      <c r="C186" s="15">
        <v>24.840361782888898</v>
      </c>
      <c r="D186" s="15"/>
      <c r="E186" s="6">
        <v>2567.6232492244799</v>
      </c>
      <c r="F186" s="7">
        <v>8.8211688843639404</v>
      </c>
      <c r="G186" s="64"/>
    </row>
    <row r="187" spans="1:7" x14ac:dyDescent="0.45">
      <c r="A187" s="4" t="s">
        <v>98</v>
      </c>
      <c r="B187" s="5">
        <v>18.789990394816201</v>
      </c>
      <c r="C187" s="15">
        <v>25.726862843828201</v>
      </c>
      <c r="D187" s="15"/>
      <c r="E187" s="6">
        <v>3501.9070343712801</v>
      </c>
      <c r="F187" s="7">
        <v>72.890908414634794</v>
      </c>
      <c r="G187" s="64"/>
    </row>
    <row r="188" spans="1:7" x14ac:dyDescent="0.45">
      <c r="A188" s="4" t="s">
        <v>99</v>
      </c>
      <c r="B188" s="5">
        <v>21.060231297074498</v>
      </c>
      <c r="C188" s="15">
        <v>29.117270256425801</v>
      </c>
      <c r="D188" s="15"/>
      <c r="E188" s="6">
        <v>2389.3225645867301</v>
      </c>
      <c r="F188" s="7">
        <v>13.742401895919601</v>
      </c>
      <c r="G188" s="64"/>
    </row>
    <row r="189" spans="1:7" x14ac:dyDescent="0.45">
      <c r="A189" s="4" t="s">
        <v>99</v>
      </c>
      <c r="B189" s="5">
        <v>24.012753853316902</v>
      </c>
      <c r="C189" s="15">
        <v>28.511152657360899</v>
      </c>
      <c r="D189" s="15"/>
      <c r="E189" s="6">
        <v>2884.9628967485901</v>
      </c>
      <c r="F189" s="7">
        <v>76.622907479110395</v>
      </c>
      <c r="G189" s="64"/>
    </row>
    <row r="190" spans="1:7" x14ac:dyDescent="0.45">
      <c r="A190" s="4" t="s">
        <v>100</v>
      </c>
      <c r="B190" s="5">
        <v>22.3635733331433</v>
      </c>
      <c r="C190" s="15">
        <v>30.041125983735199</v>
      </c>
      <c r="D190" s="15"/>
      <c r="E190" s="6">
        <v>2044.59686589953</v>
      </c>
      <c r="F190" s="7">
        <v>14.589374737461601</v>
      </c>
      <c r="G190" s="64"/>
    </row>
    <row r="191" spans="1:7" x14ac:dyDescent="0.45">
      <c r="A191" s="4" t="s">
        <v>100</v>
      </c>
      <c r="B191" s="5">
        <v>22.502013610773002</v>
      </c>
      <c r="C191" s="15">
        <v>30.206684489549499</v>
      </c>
      <c r="D191" s="15"/>
      <c r="E191" s="6">
        <v>2460.7508791600799</v>
      </c>
      <c r="F191" s="7">
        <v>14.530436069344001</v>
      </c>
      <c r="G191" s="64"/>
    </row>
    <row r="192" spans="1:7" x14ac:dyDescent="0.45">
      <c r="A192" s="4" t="s">
        <v>101</v>
      </c>
      <c r="B192" s="5">
        <v>25.183735369251998</v>
      </c>
      <c r="C192" s="15">
        <v>32.341978971857799</v>
      </c>
      <c r="D192" s="15"/>
      <c r="E192" s="6">
        <v>1880.81371116011</v>
      </c>
      <c r="F192" s="7">
        <v>5.76611694964049</v>
      </c>
      <c r="G192" s="64"/>
    </row>
    <row r="193" spans="1:7" x14ac:dyDescent="0.45">
      <c r="A193" s="4" t="s">
        <v>101</v>
      </c>
      <c r="B193" s="5">
        <v>26.0720077526898</v>
      </c>
      <c r="C193" s="15">
        <v>31.884676416155202</v>
      </c>
      <c r="D193" s="15"/>
      <c r="E193" s="6">
        <v>1985.5985331024499</v>
      </c>
      <c r="F193" s="7">
        <v>11.608295673816899</v>
      </c>
      <c r="G193" s="64"/>
    </row>
    <row r="194" spans="1:7" x14ac:dyDescent="0.45">
      <c r="A194" s="4" t="s">
        <v>102</v>
      </c>
      <c r="B194" s="5">
        <v>19.181346757658702</v>
      </c>
      <c r="C194" s="15">
        <v>25.428770576413999</v>
      </c>
      <c r="D194" s="15"/>
      <c r="E194" s="6">
        <v>2339.1577897451298</v>
      </c>
      <c r="F194" s="7">
        <v>5.4714158524793701</v>
      </c>
      <c r="G194" s="64"/>
    </row>
    <row r="195" spans="1:7" x14ac:dyDescent="0.45">
      <c r="A195" s="4" t="s">
        <v>102</v>
      </c>
      <c r="B195" s="5">
        <v>17.372042783585201</v>
      </c>
      <c r="C195" s="15">
        <v>25.400634585488401</v>
      </c>
      <c r="D195" s="15"/>
      <c r="E195" s="6">
        <v>2569.8661443492401</v>
      </c>
      <c r="F195" s="7">
        <v>6.9083940000477897</v>
      </c>
      <c r="G195" s="64"/>
    </row>
    <row r="196" spans="1:7" x14ac:dyDescent="0.45">
      <c r="A196" s="4" t="s">
        <v>103</v>
      </c>
      <c r="B196" s="5"/>
      <c r="C196" s="15"/>
      <c r="D196" s="15"/>
      <c r="E196" s="6">
        <v>-1.7027895628657499</v>
      </c>
      <c r="F196" s="7">
        <v>-2.7503589240422999</v>
      </c>
      <c r="G196" s="64"/>
    </row>
    <row r="197" spans="1:7" x14ac:dyDescent="0.45">
      <c r="A197" s="4" t="s">
        <v>103</v>
      </c>
      <c r="B197" s="5"/>
      <c r="C197" s="15"/>
      <c r="D197" s="15"/>
      <c r="E197" s="6">
        <v>-11.222491919653301</v>
      </c>
      <c r="F197" s="7">
        <v>-0.55517628787765705</v>
      </c>
      <c r="G197" s="64"/>
    </row>
    <row r="198" spans="1:7" x14ac:dyDescent="0.45">
      <c r="A198" s="4" t="s">
        <v>104</v>
      </c>
      <c r="B198" s="5">
        <v>11.8785138222618</v>
      </c>
      <c r="C198" s="15">
        <v>26.644535258167402</v>
      </c>
      <c r="D198" s="15">
        <v>20.694890012346601</v>
      </c>
      <c r="E198" s="6">
        <v>253.939947509939</v>
      </c>
      <c r="F198" s="7">
        <v>2634.40717641114</v>
      </c>
      <c r="G198" s="64"/>
    </row>
    <row r="199" spans="1:7" x14ac:dyDescent="0.45">
      <c r="A199" s="4" t="s">
        <v>104</v>
      </c>
      <c r="B199" s="5">
        <v>13.2112028506321</v>
      </c>
      <c r="C199" s="15">
        <v>23.840744062218199</v>
      </c>
      <c r="D199" s="15">
        <v>20.187598572400098</v>
      </c>
      <c r="E199" s="6">
        <v>485.365101594718</v>
      </c>
      <c r="F199" s="7">
        <v>3578.1704608385999</v>
      </c>
      <c r="G199" s="64"/>
    </row>
    <row r="200" spans="1:7" x14ac:dyDescent="0.45">
      <c r="A200" s="4" t="s">
        <v>105</v>
      </c>
      <c r="B200" s="5">
        <v>21.732483854325601</v>
      </c>
      <c r="C200" s="15">
        <v>33.293556962664297</v>
      </c>
      <c r="D200" s="15">
        <v>29.628994447248001</v>
      </c>
      <c r="E200" s="6">
        <v>258.19875821023697</v>
      </c>
      <c r="F200" s="7">
        <v>2614.2639924867399</v>
      </c>
      <c r="G200" s="64"/>
    </row>
    <row r="201" spans="1:7" x14ac:dyDescent="0.45">
      <c r="A201" s="4" t="s">
        <v>105</v>
      </c>
      <c r="B201" s="5">
        <v>22.548202984617198</v>
      </c>
      <c r="C201" s="15">
        <v>32.034437050791801</v>
      </c>
      <c r="D201" s="15">
        <v>28.631195899923298</v>
      </c>
      <c r="E201" s="6">
        <v>335.22299291913998</v>
      </c>
      <c r="F201" s="7">
        <v>3052.7957959515202</v>
      </c>
      <c r="G201" s="64"/>
    </row>
    <row r="202" spans="1:7" x14ac:dyDescent="0.45">
      <c r="A202" s="4" t="s">
        <v>106</v>
      </c>
      <c r="B202" s="5">
        <v>21.043911246703701</v>
      </c>
      <c r="C202" s="15">
        <v>32.336470559407402</v>
      </c>
      <c r="D202" s="15">
        <v>27.8401892689016</v>
      </c>
      <c r="E202" s="6">
        <v>289.67389674125502</v>
      </c>
      <c r="F202" s="7">
        <v>2696.35116306804</v>
      </c>
      <c r="G202" s="64"/>
    </row>
    <row r="203" spans="1:7" x14ac:dyDescent="0.45">
      <c r="A203" s="4" t="s">
        <v>106</v>
      </c>
      <c r="B203" s="5">
        <v>19.5685479628468</v>
      </c>
      <c r="C203" s="15">
        <v>32.679919599872498</v>
      </c>
      <c r="D203" s="15">
        <v>27.5791517368082</v>
      </c>
      <c r="E203" s="6">
        <v>248.61819639259301</v>
      </c>
      <c r="F203" s="7">
        <v>2559.2047770000599</v>
      </c>
      <c r="G203" s="64"/>
    </row>
    <row r="204" spans="1:7" x14ac:dyDescent="0.45">
      <c r="A204" s="4" t="s">
        <v>107</v>
      </c>
      <c r="B204" s="5">
        <v>17.7530563524187</v>
      </c>
      <c r="C204" s="15">
        <v>27.403876516684701</v>
      </c>
      <c r="D204" s="15">
        <v>23.899396002415799</v>
      </c>
      <c r="E204" s="6">
        <v>435.547724997128</v>
      </c>
      <c r="F204" s="7">
        <v>3147.70989194099</v>
      </c>
      <c r="G204" s="64"/>
    </row>
    <row r="205" spans="1:7" x14ac:dyDescent="0.45">
      <c r="A205" s="4" t="s">
        <v>107</v>
      </c>
      <c r="B205" s="5">
        <v>17.916742923402602</v>
      </c>
      <c r="C205" s="15">
        <v>27.8973364929975</v>
      </c>
      <c r="D205" s="15">
        <v>23.381314038234201</v>
      </c>
      <c r="E205" s="6">
        <v>340.03520648067598</v>
      </c>
      <c r="F205" s="7">
        <v>3161.0362138740102</v>
      </c>
      <c r="G205" s="64"/>
    </row>
    <row r="206" spans="1:7" x14ac:dyDescent="0.45">
      <c r="A206" s="4" t="s">
        <v>108</v>
      </c>
      <c r="B206" s="5">
        <v>19.1373916005594</v>
      </c>
      <c r="C206" s="15">
        <v>30.637917951776899</v>
      </c>
      <c r="D206" s="15">
        <v>26.270248102812999</v>
      </c>
      <c r="E206" s="6">
        <v>321.42940966757698</v>
      </c>
      <c r="F206" s="7">
        <v>2956.0514550421599</v>
      </c>
      <c r="G206" s="64"/>
    </row>
    <row r="207" spans="1:7" x14ac:dyDescent="0.45">
      <c r="A207" s="4" t="s">
        <v>108</v>
      </c>
      <c r="B207" s="5">
        <v>19.333444033177202</v>
      </c>
      <c r="C207" s="15">
        <v>30.420424078920401</v>
      </c>
      <c r="D207" s="15">
        <v>26.503937785217499</v>
      </c>
      <c r="E207" s="6">
        <v>392.381253531391</v>
      </c>
      <c r="F207" s="7">
        <v>3473.0096308361999</v>
      </c>
      <c r="G207" s="64"/>
    </row>
    <row r="208" spans="1:7" x14ac:dyDescent="0.45">
      <c r="A208" s="4" t="s">
        <v>109</v>
      </c>
      <c r="B208" s="5"/>
      <c r="C208" s="15">
        <v>42.817127085473103</v>
      </c>
      <c r="D208" s="15">
        <v>36.656763448406501</v>
      </c>
      <c r="E208" s="6">
        <v>121.86737291733</v>
      </c>
      <c r="F208" s="7">
        <v>1838.23634821319</v>
      </c>
      <c r="G208" s="64"/>
    </row>
    <row r="209" spans="1:7" x14ac:dyDescent="0.45">
      <c r="A209" s="4" t="s">
        <v>109</v>
      </c>
      <c r="B209" s="5">
        <v>32.0332936443804</v>
      </c>
      <c r="C209" s="15">
        <v>41.8667653210873</v>
      </c>
      <c r="D209" s="15">
        <v>37.048454964072</v>
      </c>
      <c r="E209" s="6">
        <v>150.31050982933499</v>
      </c>
      <c r="F209" s="7">
        <v>1997.5066407914401</v>
      </c>
      <c r="G209" s="64"/>
    </row>
    <row r="210" spans="1:7" x14ac:dyDescent="0.45">
      <c r="A210" s="4" t="s">
        <v>110</v>
      </c>
      <c r="B210" s="5">
        <v>17.644288847859801</v>
      </c>
      <c r="C210" s="15">
        <v>28.585521232065599</v>
      </c>
      <c r="D210" s="15">
        <v>25.079894887482599</v>
      </c>
      <c r="E210" s="6">
        <v>374.63516087269301</v>
      </c>
      <c r="F210" s="7">
        <v>2863.93970047938</v>
      </c>
      <c r="G210" s="64"/>
    </row>
    <row r="211" spans="1:7" x14ac:dyDescent="0.45">
      <c r="A211" s="4" t="s">
        <v>110</v>
      </c>
      <c r="B211" s="5">
        <v>17.638505873794799</v>
      </c>
      <c r="C211" s="15">
        <v>28.555688549472201</v>
      </c>
      <c r="D211" s="15">
        <v>24.985704866108001</v>
      </c>
      <c r="E211" s="6">
        <v>375.38216265186998</v>
      </c>
      <c r="F211" s="7">
        <v>2678.1430655956001</v>
      </c>
      <c r="G211" s="64"/>
    </row>
    <row r="212" spans="1:7" x14ac:dyDescent="0.45">
      <c r="A212" s="4" t="s">
        <v>111</v>
      </c>
      <c r="B212" s="5">
        <v>22.392307191514099</v>
      </c>
      <c r="C212" s="15">
        <v>31.854858239649499</v>
      </c>
      <c r="D212" s="15">
        <v>28.079955404799101</v>
      </c>
      <c r="E212" s="6">
        <v>330.17803008931497</v>
      </c>
      <c r="F212" s="7">
        <v>2586.5807749207202</v>
      </c>
      <c r="G212" s="64"/>
    </row>
    <row r="213" spans="1:7" x14ac:dyDescent="0.45">
      <c r="A213" s="4" t="s">
        <v>111</v>
      </c>
      <c r="B213" s="5">
        <v>21.437434973632701</v>
      </c>
      <c r="C213" s="15">
        <v>31.3921393808088</v>
      </c>
      <c r="D213" s="15">
        <v>27.976363894040901</v>
      </c>
      <c r="E213" s="6">
        <v>326.35603067937598</v>
      </c>
      <c r="F213" s="7">
        <v>2927.08260132128</v>
      </c>
      <c r="G213" s="64"/>
    </row>
    <row r="214" spans="1:7" x14ac:dyDescent="0.45">
      <c r="A214" s="4" t="s">
        <v>112</v>
      </c>
      <c r="B214" s="5">
        <v>11.4087331981587</v>
      </c>
      <c r="C214" s="15"/>
      <c r="D214" s="15">
        <v>17.264993709603502</v>
      </c>
      <c r="E214" s="6">
        <v>95.731646642891505</v>
      </c>
      <c r="F214" s="7">
        <v>2699.2014521139699</v>
      </c>
      <c r="G214" s="64"/>
    </row>
    <row r="215" spans="1:7" x14ac:dyDescent="0.45">
      <c r="A215" s="4" t="s">
        <v>112</v>
      </c>
      <c r="B215" s="5">
        <v>11.045207587615</v>
      </c>
      <c r="C215" s="15">
        <v>27.3450101102666</v>
      </c>
      <c r="D215" s="15">
        <v>16.344809713535799</v>
      </c>
      <c r="E215" s="6">
        <v>185.644789024462</v>
      </c>
      <c r="F215" s="7">
        <v>2851.1044403065598</v>
      </c>
      <c r="G215" s="64"/>
    </row>
    <row r="216" spans="1:7" x14ac:dyDescent="0.45">
      <c r="A216" s="4" t="s">
        <v>113</v>
      </c>
      <c r="B216" s="5">
        <v>15.9778638465386</v>
      </c>
      <c r="C216" s="15">
        <v>34.364221379289901</v>
      </c>
      <c r="D216" s="15">
        <v>23.8818874284968</v>
      </c>
      <c r="E216" s="6">
        <v>143.379053333993</v>
      </c>
      <c r="F216" s="7">
        <v>2182.9046739600699</v>
      </c>
      <c r="G216" s="64"/>
    </row>
    <row r="217" spans="1:7" x14ac:dyDescent="0.45">
      <c r="A217" s="4" t="s">
        <v>113</v>
      </c>
      <c r="B217" s="5">
        <v>14.4958064638276</v>
      </c>
      <c r="C217" s="15">
        <v>28.876212233886999</v>
      </c>
      <c r="D217" s="15">
        <v>22.649300605963798</v>
      </c>
      <c r="E217" s="6">
        <v>209.30523552137399</v>
      </c>
      <c r="F217" s="7">
        <v>2662.2011205846702</v>
      </c>
      <c r="G217" s="64"/>
    </row>
    <row r="218" spans="1:7" x14ac:dyDescent="0.45">
      <c r="A218" s="4" t="s">
        <v>114</v>
      </c>
      <c r="B218" s="5">
        <v>17.021725676079001</v>
      </c>
      <c r="C218" s="15">
        <v>26.8720089925745</v>
      </c>
      <c r="D218" s="15">
        <v>23.1524945595562</v>
      </c>
      <c r="E218" s="6">
        <v>435.79779606368999</v>
      </c>
      <c r="F218" s="7">
        <v>3551.5120306396798</v>
      </c>
      <c r="G218" s="64"/>
    </row>
    <row r="219" spans="1:7" x14ac:dyDescent="0.45">
      <c r="A219" s="4" t="s">
        <v>114</v>
      </c>
      <c r="B219" s="5">
        <v>16.7811208411607</v>
      </c>
      <c r="C219" s="15">
        <v>27.6737274685694</v>
      </c>
      <c r="D219" s="15">
        <v>23.316857347132402</v>
      </c>
      <c r="E219" s="6">
        <v>360.96129486006203</v>
      </c>
      <c r="F219" s="7">
        <v>3353.6549474329299</v>
      </c>
      <c r="G219" s="64"/>
    </row>
    <row r="220" spans="1:7" x14ac:dyDescent="0.45">
      <c r="A220" s="4" t="s">
        <v>115</v>
      </c>
      <c r="B220" s="5">
        <v>16.036686894353299</v>
      </c>
      <c r="C220" s="15">
        <v>28.267401658479901</v>
      </c>
      <c r="D220" s="15">
        <v>22.113674319831102</v>
      </c>
      <c r="E220" s="6">
        <v>222.98737550632401</v>
      </c>
      <c r="F220" s="7">
        <v>2428.6440485634198</v>
      </c>
      <c r="G220" s="64"/>
    </row>
    <row r="221" spans="1:7" x14ac:dyDescent="0.45">
      <c r="A221" s="4" t="s">
        <v>115</v>
      </c>
      <c r="B221" s="5">
        <v>17.460296942762401</v>
      </c>
      <c r="C221" s="15">
        <v>26.566666653483399</v>
      </c>
      <c r="D221" s="15">
        <v>21.622529664201402</v>
      </c>
      <c r="E221" s="6">
        <v>280.80603566967898</v>
      </c>
      <c r="F221" s="7">
        <v>3019.51485429177</v>
      </c>
      <c r="G221" s="64"/>
    </row>
    <row r="222" spans="1:7" x14ac:dyDescent="0.45">
      <c r="A222" s="4" t="s">
        <v>116</v>
      </c>
      <c r="B222" s="5">
        <v>23.628712577791799</v>
      </c>
      <c r="C222" s="15">
        <v>34.425895631889603</v>
      </c>
      <c r="D222" s="15">
        <v>29.166042558861999</v>
      </c>
      <c r="E222" s="6">
        <v>210.73374612396901</v>
      </c>
      <c r="F222" s="7">
        <v>2505.52177422975</v>
      </c>
      <c r="G222" s="64"/>
    </row>
    <row r="223" spans="1:7" x14ac:dyDescent="0.45">
      <c r="A223" s="4" t="s">
        <v>116</v>
      </c>
      <c r="B223" s="5">
        <v>23.262269708835699</v>
      </c>
      <c r="C223" s="15">
        <v>35.6437759079976</v>
      </c>
      <c r="D223" s="15">
        <v>29.1741186081614</v>
      </c>
      <c r="E223" s="6">
        <v>181.506547940974</v>
      </c>
      <c r="F223" s="7">
        <v>2389.76001134236</v>
      </c>
      <c r="G223" s="64"/>
    </row>
    <row r="224" spans="1:7" x14ac:dyDescent="0.45">
      <c r="A224" s="4" t="s">
        <v>117</v>
      </c>
      <c r="B224" s="5">
        <v>20.093635808181201</v>
      </c>
      <c r="C224" s="15">
        <v>30.478792058158099</v>
      </c>
      <c r="D224" s="15">
        <v>24.952626976190199</v>
      </c>
      <c r="E224" s="6">
        <v>223.74868239305201</v>
      </c>
      <c r="F224" s="7">
        <v>1715.8719402306599</v>
      </c>
      <c r="G224" s="64"/>
    </row>
    <row r="225" spans="1:7" x14ac:dyDescent="0.45">
      <c r="A225" s="4" t="s">
        <v>117</v>
      </c>
      <c r="B225" s="5">
        <v>18.733544236419402</v>
      </c>
      <c r="C225" s="15">
        <v>28.9311106601753</v>
      </c>
      <c r="D225" s="15">
        <v>24.337722191829702</v>
      </c>
      <c r="E225" s="6">
        <v>256.10812776474802</v>
      </c>
      <c r="F225" s="7">
        <v>1919.17722560785</v>
      </c>
      <c r="G225" s="64"/>
    </row>
    <row r="226" spans="1:7" x14ac:dyDescent="0.45">
      <c r="A226" s="4" t="s">
        <v>118</v>
      </c>
      <c r="B226" s="5">
        <v>23.886729228720402</v>
      </c>
      <c r="C226" s="15">
        <v>33.841148718546599</v>
      </c>
      <c r="D226" s="15">
        <v>28.9577126954504</v>
      </c>
      <c r="E226" s="6">
        <v>182.43627647374899</v>
      </c>
      <c r="F226" s="7">
        <v>2127.4599926022302</v>
      </c>
      <c r="G226" s="64"/>
    </row>
    <row r="227" spans="1:7" x14ac:dyDescent="0.45">
      <c r="A227" s="4" t="s">
        <v>118</v>
      </c>
      <c r="B227" s="5">
        <v>22.725348870259101</v>
      </c>
      <c r="C227" s="15">
        <v>32.887939265524103</v>
      </c>
      <c r="D227" s="15">
        <v>28.729371472937299</v>
      </c>
      <c r="E227" s="6">
        <v>270.15026677312198</v>
      </c>
      <c r="F227" s="7">
        <v>2477.88498958521</v>
      </c>
      <c r="G227" s="64"/>
    </row>
    <row r="228" spans="1:7" x14ac:dyDescent="0.45">
      <c r="A228" s="4" t="s">
        <v>119</v>
      </c>
      <c r="B228" s="5">
        <v>28.994383737691201</v>
      </c>
      <c r="C228" s="15"/>
      <c r="D228" s="15">
        <v>34.113318560184098</v>
      </c>
      <c r="E228" s="6">
        <v>49.173317795773102</v>
      </c>
      <c r="F228" s="7">
        <v>1589.19054640523</v>
      </c>
      <c r="G228" s="64"/>
    </row>
    <row r="229" spans="1:7" x14ac:dyDescent="0.45">
      <c r="A229" s="4" t="s">
        <v>119</v>
      </c>
      <c r="B229" s="5">
        <v>28.9593408980239</v>
      </c>
      <c r="C229" s="15">
        <v>27.769590752170899</v>
      </c>
      <c r="D229" s="15">
        <v>34.292989107346301</v>
      </c>
      <c r="E229" s="6">
        <v>246.49648880954601</v>
      </c>
      <c r="F229" s="7">
        <v>1949.24209048329</v>
      </c>
      <c r="G229" s="64"/>
    </row>
    <row r="230" spans="1:7" x14ac:dyDescent="0.45">
      <c r="A230" s="4" t="s">
        <v>120</v>
      </c>
      <c r="B230" s="5">
        <v>29.8829550914583</v>
      </c>
      <c r="C230" s="15">
        <v>41.350470856886801</v>
      </c>
      <c r="D230" s="15">
        <v>36.9442448384996</v>
      </c>
      <c r="E230" s="6">
        <v>166.58649220425599</v>
      </c>
      <c r="F230" s="7">
        <v>2240.72461891579</v>
      </c>
      <c r="G230" s="64"/>
    </row>
    <row r="231" spans="1:7" x14ac:dyDescent="0.45">
      <c r="A231" s="4" t="s">
        <v>120</v>
      </c>
      <c r="B231" s="5">
        <v>29.360477855461401</v>
      </c>
      <c r="C231" s="15">
        <v>41.724998544467901</v>
      </c>
      <c r="D231" s="15">
        <v>37.621297228088899</v>
      </c>
      <c r="E231" s="6">
        <v>166.29827396834</v>
      </c>
      <c r="F231" s="7">
        <v>2039.7460909576901</v>
      </c>
      <c r="G231" s="64"/>
    </row>
    <row r="232" spans="1:7" x14ac:dyDescent="0.45">
      <c r="A232" s="4" t="s">
        <v>121</v>
      </c>
      <c r="B232" s="5"/>
      <c r="C232" s="15">
        <v>6.3281628503262697</v>
      </c>
      <c r="D232" s="15"/>
      <c r="E232" s="6">
        <v>279.54615910413401</v>
      </c>
      <c r="F232" s="7">
        <v>-3.7173832120097399</v>
      </c>
      <c r="G232" s="64"/>
    </row>
    <row r="233" spans="1:7" x14ac:dyDescent="0.45">
      <c r="A233" s="4" t="s">
        <v>121</v>
      </c>
      <c r="B233" s="5"/>
      <c r="C233" s="15"/>
      <c r="D233" s="15"/>
      <c r="E233" s="6">
        <v>-14.519903742443599</v>
      </c>
      <c r="F233" s="7">
        <v>1.87881013918059</v>
      </c>
      <c r="G233" s="64"/>
    </row>
    <row r="234" spans="1:7" x14ac:dyDescent="0.45">
      <c r="A234" s="4" t="s">
        <v>122</v>
      </c>
      <c r="B234" s="5">
        <v>17.4077870852926</v>
      </c>
      <c r="C234" s="15">
        <v>28.308376198728499</v>
      </c>
      <c r="D234" s="15">
        <v>24.912344514970101</v>
      </c>
      <c r="E234" s="6">
        <v>360.46518921339703</v>
      </c>
      <c r="F234" s="7">
        <v>2845.3069730950501</v>
      </c>
      <c r="G234" s="64"/>
    </row>
    <row r="235" spans="1:7" x14ac:dyDescent="0.45">
      <c r="A235" s="4" t="s">
        <v>122</v>
      </c>
      <c r="B235" s="5">
        <v>17.875282646552101</v>
      </c>
      <c r="C235" s="15">
        <v>28.533604801526799</v>
      </c>
      <c r="D235" s="15">
        <v>24.886736904880301</v>
      </c>
      <c r="E235" s="6">
        <v>332.03566727277399</v>
      </c>
      <c r="F235" s="7">
        <v>2741.07506581697</v>
      </c>
      <c r="G235" s="64"/>
    </row>
    <row r="236" spans="1:7" x14ac:dyDescent="0.45">
      <c r="A236" s="4" t="s">
        <v>123</v>
      </c>
      <c r="B236" s="5">
        <v>26.442482363043101</v>
      </c>
      <c r="C236" s="15"/>
      <c r="D236" s="15">
        <v>32.5719321131117</v>
      </c>
      <c r="E236" s="6">
        <v>24.3675096828179</v>
      </c>
      <c r="F236" s="7">
        <v>473.377942053732</v>
      </c>
      <c r="G236" s="64"/>
    </row>
    <row r="237" spans="1:7" x14ac:dyDescent="0.45">
      <c r="A237" s="4" t="s">
        <v>123</v>
      </c>
      <c r="B237" s="5">
        <v>27.891559394228999</v>
      </c>
      <c r="C237" s="15"/>
      <c r="D237" s="15">
        <v>31.1841752290084</v>
      </c>
      <c r="E237" s="6">
        <v>83.381472262007705</v>
      </c>
      <c r="F237" s="7">
        <v>1938.2386739506001</v>
      </c>
      <c r="G237" s="64"/>
    </row>
    <row r="238" spans="1:7" x14ac:dyDescent="0.45">
      <c r="A238" s="4" t="s">
        <v>124</v>
      </c>
      <c r="B238" s="5">
        <v>29.663062264739398</v>
      </c>
      <c r="C238" s="15">
        <v>41.685239162609001</v>
      </c>
      <c r="D238" s="15">
        <v>35.082586314278899</v>
      </c>
      <c r="E238" s="6">
        <v>128.32005782521199</v>
      </c>
      <c r="F238" s="7">
        <v>2033.47773700737</v>
      </c>
      <c r="G238" s="64"/>
    </row>
    <row r="239" spans="1:7" x14ac:dyDescent="0.45">
      <c r="A239" s="4" t="s">
        <v>124</v>
      </c>
      <c r="B239" s="5">
        <v>28.396719915210198</v>
      </c>
      <c r="C239" s="15">
        <v>41.665154237136697</v>
      </c>
      <c r="D239" s="15">
        <v>36.491664202081999</v>
      </c>
      <c r="E239" s="6">
        <v>161.303940294917</v>
      </c>
      <c r="F239" s="7">
        <v>2175.1640137833501</v>
      </c>
      <c r="G239" s="64"/>
    </row>
    <row r="240" spans="1:7" x14ac:dyDescent="0.45">
      <c r="A240" s="4" t="s">
        <v>125</v>
      </c>
      <c r="B240" s="5">
        <v>23.541959516883399</v>
      </c>
      <c r="C240" s="15">
        <v>36.188731827037998</v>
      </c>
      <c r="D240" s="15">
        <v>31.2298383914206</v>
      </c>
      <c r="E240" s="6">
        <v>191.219095296879</v>
      </c>
      <c r="F240" s="7">
        <v>1994.25506405069</v>
      </c>
      <c r="G240" s="64"/>
    </row>
    <row r="241" spans="1:7" x14ac:dyDescent="0.45">
      <c r="A241" s="4" t="s">
        <v>125</v>
      </c>
      <c r="B241" s="5">
        <v>23.5010330449077</v>
      </c>
      <c r="C241" s="15">
        <v>36.363293619361102</v>
      </c>
      <c r="D241" s="15">
        <v>31.152844177108999</v>
      </c>
      <c r="E241" s="6">
        <v>189.87302965406499</v>
      </c>
      <c r="F241" s="7">
        <v>2113.39130697974</v>
      </c>
      <c r="G241" s="64"/>
    </row>
    <row r="242" spans="1:7" x14ac:dyDescent="0.45">
      <c r="A242" s="4" t="s">
        <v>126</v>
      </c>
      <c r="B242" s="5">
        <v>11.574890226012201</v>
      </c>
      <c r="C242" s="15">
        <v>23.507322207191802</v>
      </c>
      <c r="D242" s="15">
        <v>20.0990548051826</v>
      </c>
      <c r="E242" s="6">
        <v>356.70100737192303</v>
      </c>
      <c r="F242" s="7">
        <v>2617.17615348255</v>
      </c>
      <c r="G242" s="64"/>
    </row>
    <row r="243" spans="1:7" x14ac:dyDescent="0.45">
      <c r="A243" s="4" t="s">
        <v>126</v>
      </c>
      <c r="B243" s="5">
        <v>12.4051729856125</v>
      </c>
      <c r="C243" s="15">
        <v>23.2347114498683</v>
      </c>
      <c r="D243" s="15">
        <v>20.0163337076375</v>
      </c>
      <c r="E243" s="6">
        <v>437.68437127873801</v>
      </c>
      <c r="F243" s="7">
        <v>2971.7384701512401</v>
      </c>
      <c r="G243" s="64"/>
    </row>
    <row r="244" spans="1:7" x14ac:dyDescent="0.45">
      <c r="A244" s="4" t="s">
        <v>127</v>
      </c>
      <c r="B244" s="5">
        <v>37.014752690882297</v>
      </c>
      <c r="C244" s="15"/>
      <c r="D244" s="15"/>
      <c r="E244" s="6">
        <v>-28.6534851072051</v>
      </c>
      <c r="F244" s="7">
        <v>-5.6033866639668304</v>
      </c>
      <c r="G244" s="64"/>
    </row>
    <row r="245" spans="1:7" x14ac:dyDescent="0.45">
      <c r="A245" s="4" t="s">
        <v>127</v>
      </c>
      <c r="B245" s="5">
        <v>35.994602538662697</v>
      </c>
      <c r="C245" s="15"/>
      <c r="D245" s="15"/>
      <c r="E245" s="6">
        <v>-15.755816715156501</v>
      </c>
      <c r="F245" s="7">
        <v>-6.1623490527158502</v>
      </c>
      <c r="G245" s="64"/>
    </row>
    <row r="246" spans="1:7" x14ac:dyDescent="0.45">
      <c r="A246" s="4" t="s">
        <v>128</v>
      </c>
      <c r="B246" s="5">
        <v>16.279459380080599</v>
      </c>
      <c r="C246" s="15">
        <v>29.447465727645199</v>
      </c>
      <c r="D246" s="15">
        <v>23.0816019017477</v>
      </c>
      <c r="E246" s="6">
        <v>232.58039285091101</v>
      </c>
      <c r="F246" s="7">
        <v>2711.0155727387901</v>
      </c>
      <c r="G246" s="64"/>
    </row>
    <row r="247" spans="1:7" x14ac:dyDescent="0.45">
      <c r="A247" s="4" t="s">
        <v>128</v>
      </c>
      <c r="B247" s="5">
        <v>16.109154306588799</v>
      </c>
      <c r="C247" s="15">
        <v>27.116894747198401</v>
      </c>
      <c r="D247" s="15">
        <v>22.6231197371741</v>
      </c>
      <c r="E247" s="6">
        <v>337.22894033042297</v>
      </c>
      <c r="F247" s="7">
        <v>3139.41558416015</v>
      </c>
      <c r="G247" s="64"/>
    </row>
    <row r="248" spans="1:7" x14ac:dyDescent="0.45">
      <c r="A248" s="4" t="s">
        <v>129</v>
      </c>
      <c r="B248" s="5">
        <v>24.5505511805815</v>
      </c>
      <c r="C248" s="15">
        <v>40.990268244904001</v>
      </c>
      <c r="D248" s="15">
        <v>32.739169559554298</v>
      </c>
      <c r="E248" s="6">
        <v>124.899540791839</v>
      </c>
      <c r="F248" s="7">
        <v>1993.3115914166401</v>
      </c>
      <c r="G248" s="64"/>
    </row>
    <row r="249" spans="1:7" x14ac:dyDescent="0.45">
      <c r="A249" s="4" t="s">
        <v>129</v>
      </c>
      <c r="B249" s="5">
        <v>24.392912481814299</v>
      </c>
      <c r="C249" s="15">
        <v>36.327722089043498</v>
      </c>
      <c r="D249" s="15">
        <v>32.085079935575003</v>
      </c>
      <c r="E249" s="6">
        <v>236.848070400963</v>
      </c>
      <c r="F249" s="7">
        <v>2345.7703518797098</v>
      </c>
      <c r="G249" s="64"/>
    </row>
    <row r="250" spans="1:7" x14ac:dyDescent="0.45">
      <c r="A250" s="4" t="s">
        <v>130</v>
      </c>
      <c r="B250" s="5">
        <v>15.3464745850252</v>
      </c>
      <c r="C250" s="15">
        <v>25.820087449539901</v>
      </c>
      <c r="D250" s="15">
        <v>22.054588502415601</v>
      </c>
      <c r="E250" s="6">
        <v>380.95867038445698</v>
      </c>
      <c r="F250" s="7">
        <v>2931.0576696518801</v>
      </c>
      <c r="G250" s="64"/>
    </row>
    <row r="251" spans="1:7" x14ac:dyDescent="0.45">
      <c r="A251" s="4" t="s">
        <v>130</v>
      </c>
      <c r="B251" s="5">
        <v>15.5628613433135</v>
      </c>
      <c r="C251" s="15">
        <v>25.6514926479468</v>
      </c>
      <c r="D251" s="15">
        <v>22.164980162074698</v>
      </c>
      <c r="E251" s="6">
        <v>414.40920817474398</v>
      </c>
      <c r="F251" s="7">
        <v>2832.1071964839498</v>
      </c>
      <c r="G251" s="64"/>
    </row>
    <row r="252" spans="1:7" x14ac:dyDescent="0.45">
      <c r="A252" s="4" t="s">
        <v>131</v>
      </c>
      <c r="B252" s="5">
        <v>20.808719953349101</v>
      </c>
      <c r="C252" s="15">
        <v>37.764854666709503</v>
      </c>
      <c r="D252" s="15">
        <v>27.659581977633</v>
      </c>
      <c r="E252" s="6">
        <v>130.209566092572</v>
      </c>
      <c r="F252" s="7">
        <v>2117.5535108855202</v>
      </c>
      <c r="G252" s="64"/>
    </row>
    <row r="253" spans="1:7" x14ac:dyDescent="0.45">
      <c r="A253" s="4" t="s">
        <v>131</v>
      </c>
      <c r="B253" s="5">
        <v>21.173456964136601</v>
      </c>
      <c r="C253" s="15">
        <v>32.6322291478183</v>
      </c>
      <c r="D253" s="15">
        <v>27.336296734619399</v>
      </c>
      <c r="E253" s="6">
        <v>211.715180129152</v>
      </c>
      <c r="F253" s="7">
        <v>2177.8689154891499</v>
      </c>
      <c r="G253" s="64"/>
    </row>
    <row r="254" spans="1:7" x14ac:dyDescent="0.45">
      <c r="A254" s="4" t="s">
        <v>132</v>
      </c>
      <c r="B254" s="5">
        <v>25.803657926778499</v>
      </c>
      <c r="C254" s="15">
        <v>35.541157700127599</v>
      </c>
      <c r="D254" s="15">
        <v>30.965365734608401</v>
      </c>
      <c r="E254" s="6">
        <v>208.17114820746301</v>
      </c>
      <c r="F254" s="7">
        <v>2302.70338073119</v>
      </c>
      <c r="G254" s="64"/>
    </row>
    <row r="255" spans="1:7" x14ac:dyDescent="0.45">
      <c r="A255" s="4" t="s">
        <v>132</v>
      </c>
      <c r="B255" s="5">
        <v>25.922853149313401</v>
      </c>
      <c r="C255" s="15">
        <v>38.557243410524499</v>
      </c>
      <c r="D255" s="15">
        <v>31.1214697763088</v>
      </c>
      <c r="E255" s="6">
        <v>147.764527850614</v>
      </c>
      <c r="F255" s="7">
        <v>1943.36671476127</v>
      </c>
      <c r="G255" s="64"/>
    </row>
    <row r="256" spans="1:7" x14ac:dyDescent="0.45">
      <c r="A256" s="4" t="s">
        <v>133</v>
      </c>
      <c r="B256" s="5">
        <v>21.687398823455801</v>
      </c>
      <c r="C256" s="15">
        <v>30.015382747750401</v>
      </c>
      <c r="D256" s="15">
        <v>25.353354352781398</v>
      </c>
      <c r="E256" s="6">
        <v>251.51982160374101</v>
      </c>
      <c r="F256" s="7">
        <v>2355.9621937581101</v>
      </c>
      <c r="G256" s="64"/>
    </row>
    <row r="257" spans="1:7" x14ac:dyDescent="0.45">
      <c r="A257" s="4" t="s">
        <v>133</v>
      </c>
      <c r="B257" s="5">
        <v>18.377256711026401</v>
      </c>
      <c r="C257" s="15">
        <v>29.80239205354</v>
      </c>
      <c r="D257" s="15">
        <v>25.624663131183102</v>
      </c>
      <c r="E257" s="6">
        <v>296.026400961094</v>
      </c>
      <c r="F257" s="7">
        <v>2402.7199988903699</v>
      </c>
      <c r="G257" s="64"/>
    </row>
    <row r="258" spans="1:7" x14ac:dyDescent="0.45">
      <c r="A258" s="4" t="s">
        <v>134</v>
      </c>
      <c r="B258" s="5">
        <v>17.064509978534701</v>
      </c>
      <c r="C258" s="15">
        <v>31.662702997828202</v>
      </c>
      <c r="D258" s="15">
        <v>28.0308162743518</v>
      </c>
      <c r="E258" s="6">
        <v>287.86133269179601</v>
      </c>
      <c r="F258" s="7">
        <v>1975.94695346052</v>
      </c>
      <c r="G258" s="64"/>
    </row>
    <row r="259" spans="1:7" x14ac:dyDescent="0.45">
      <c r="A259" s="4" t="s">
        <v>134</v>
      </c>
      <c r="B259" s="5">
        <v>17.257857463701299</v>
      </c>
      <c r="C259" s="15">
        <v>29.740755788260198</v>
      </c>
      <c r="D259" s="15">
        <v>26.682425619070202</v>
      </c>
      <c r="E259" s="6">
        <v>362.42128848807801</v>
      </c>
      <c r="F259" s="7">
        <v>2154.07509812545</v>
      </c>
      <c r="G259" s="64"/>
    </row>
    <row r="260" spans="1:7" x14ac:dyDescent="0.45">
      <c r="A260" s="4" t="s">
        <v>135</v>
      </c>
      <c r="B260" s="5">
        <v>21.002860301597899</v>
      </c>
      <c r="C260" s="15">
        <v>41.021777248025998</v>
      </c>
      <c r="D260" s="15">
        <v>26.578979139147599</v>
      </c>
      <c r="E260" s="6">
        <v>96.625736080840397</v>
      </c>
      <c r="F260" s="7">
        <v>2038.86551491762</v>
      </c>
      <c r="G260" s="64"/>
    </row>
    <row r="261" spans="1:7" ht="14.65" thickBot="1" x14ac:dyDescent="0.5">
      <c r="A261" s="8" t="s">
        <v>135</v>
      </c>
      <c r="B261" s="9">
        <v>21.112388836104099</v>
      </c>
      <c r="C261" s="16"/>
      <c r="D261" s="16">
        <v>26.624657604056502</v>
      </c>
      <c r="E261" s="10">
        <v>6.1594903873005897</v>
      </c>
      <c r="F261" s="11">
        <v>1829.8326550484701</v>
      </c>
      <c r="G261" s="64"/>
    </row>
  </sheetData>
  <conditionalFormatting sqref="G2:G261">
    <cfRule type="containsText" dxfId="12" priority="1" operator="containsText" text="Rejected">
      <formula>NOT(ISERROR(SEARCH("Rejected",G2)))</formula>
    </cfRule>
    <cfRule type="containsText" dxfId="11" priority="2" operator="containsText" text="I">
      <formula>NOT(ISERROR(SEARCH("I",G2)))</formula>
    </cfRule>
    <cfRule type="containsText" dxfId="10" priority="3" operator="containsText" text="AA">
      <formula>NOT(ISERROR(SEARCH("AA",G2)))</formula>
    </cfRule>
    <cfRule type="containsText" dxfId="9" priority="4" operator="containsText" text="M">
      <formula>NOT(ISERROR(SEARCH("M",G2)))</formula>
    </cfRule>
    <cfRule type="containsText" dxfId="8" priority="5" operator="containsText" text="R">
      <formula>NOT(ISERROR(SEARCH("R",G2)))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2B49-C0CC-4015-A398-C1E5B8503377}">
  <dimension ref="A1:AB262"/>
  <sheetViews>
    <sheetView workbookViewId="0">
      <selection activeCell="W22" sqref="W22"/>
    </sheetView>
  </sheetViews>
  <sheetFormatPr defaultRowHeight="14.25" x14ac:dyDescent="0.45"/>
  <cols>
    <col min="1" max="1" width="9" bestFit="1" customWidth="1"/>
    <col min="2" max="8" width="8.86328125" bestFit="1" customWidth="1"/>
    <col min="10" max="10" width="9" bestFit="1" customWidth="1"/>
    <col min="11" max="11" width="5.86328125" bestFit="1" customWidth="1"/>
    <col min="12" max="12" width="6.53125" bestFit="1" customWidth="1"/>
    <col min="13" max="14" width="6.1328125" bestFit="1" customWidth="1"/>
    <col min="15" max="15" width="6.46484375" bestFit="1" customWidth="1"/>
    <col min="16" max="16" width="6" bestFit="1" customWidth="1"/>
    <col min="17" max="17" width="8.86328125" bestFit="1" customWidth="1"/>
    <col min="19" max="19" width="15.1328125" customWidth="1"/>
    <col min="20" max="20" width="14.1328125" customWidth="1"/>
    <col min="21" max="21" width="10" customWidth="1"/>
    <col min="22" max="22" width="15.33203125" bestFit="1" customWidth="1"/>
    <col min="23" max="23" width="15.33203125" customWidth="1"/>
    <col min="24" max="24" width="10.46484375" customWidth="1"/>
    <col min="25" max="25" width="14.1328125" bestFit="1" customWidth="1"/>
    <col min="26" max="26" width="10.1328125" bestFit="1" customWidth="1"/>
    <col min="28" max="28" width="15.33203125" bestFit="1" customWidth="1"/>
  </cols>
  <sheetData>
    <row r="1" spans="1:28" ht="14.65" thickBot="1" x14ac:dyDescent="0.5">
      <c r="A1" s="87" t="s">
        <v>155</v>
      </c>
      <c r="B1" s="88"/>
      <c r="C1" s="88"/>
      <c r="D1" s="88"/>
      <c r="E1" s="88"/>
      <c r="F1" s="88"/>
      <c r="G1" s="88"/>
      <c r="H1" s="89"/>
      <c r="I1" s="18"/>
      <c r="J1" s="87" t="s">
        <v>156</v>
      </c>
      <c r="K1" s="88"/>
      <c r="L1" s="88"/>
      <c r="M1" s="88"/>
      <c r="N1" s="88"/>
      <c r="O1" s="88"/>
      <c r="P1" s="88"/>
      <c r="Q1" s="89"/>
      <c r="S1" s="87" t="s">
        <v>157</v>
      </c>
      <c r="T1" s="88"/>
      <c r="U1" s="88"/>
      <c r="V1" s="88"/>
      <c r="W1" s="88"/>
      <c r="X1" s="88"/>
      <c r="Y1" s="88"/>
      <c r="Z1" s="88"/>
      <c r="AA1" s="88"/>
      <c r="AB1" s="89"/>
    </row>
    <row r="2" spans="1:28" ht="14.65" thickBot="1" x14ac:dyDescent="0.5">
      <c r="A2" s="1" t="s">
        <v>0</v>
      </c>
      <c r="B2" s="47" t="s">
        <v>142</v>
      </c>
      <c r="C2" s="47" t="s">
        <v>136</v>
      </c>
      <c r="D2" s="47" t="s">
        <v>137</v>
      </c>
      <c r="E2" s="47" t="s">
        <v>138</v>
      </c>
      <c r="F2" s="47" t="s">
        <v>139</v>
      </c>
      <c r="G2" s="44" t="s">
        <v>140</v>
      </c>
      <c r="H2" s="46" t="s">
        <v>162</v>
      </c>
      <c r="I2" s="24"/>
      <c r="J2" s="1" t="s">
        <v>0</v>
      </c>
      <c r="K2" s="47" t="s">
        <v>142</v>
      </c>
      <c r="L2" s="47" t="s">
        <v>136</v>
      </c>
      <c r="M2" s="47" t="s">
        <v>137</v>
      </c>
      <c r="N2" s="47" t="s">
        <v>138</v>
      </c>
      <c r="O2" s="47" t="s">
        <v>139</v>
      </c>
      <c r="P2" s="44" t="s">
        <v>140</v>
      </c>
      <c r="Q2" s="46" t="s">
        <v>162</v>
      </c>
      <c r="S2" s="98" t="s">
        <v>141</v>
      </c>
      <c r="T2" s="99"/>
      <c r="U2" s="99"/>
      <c r="V2" s="99"/>
      <c r="W2" s="99"/>
      <c r="X2" s="99"/>
      <c r="Y2" s="99"/>
      <c r="Z2" s="99"/>
      <c r="AA2" s="99"/>
      <c r="AB2" s="100"/>
    </row>
    <row r="3" spans="1:28" ht="14.65" thickBot="1" x14ac:dyDescent="0.5">
      <c r="A3" s="73" t="s">
        <v>6</v>
      </c>
      <c r="B3" s="48" t="s">
        <v>151</v>
      </c>
      <c r="C3" s="49" t="s">
        <v>151</v>
      </c>
      <c r="D3" s="49" t="s">
        <v>151</v>
      </c>
      <c r="E3" s="49" t="s">
        <v>151</v>
      </c>
      <c r="F3" s="50" t="s">
        <v>151</v>
      </c>
      <c r="G3" s="51" t="s">
        <v>151</v>
      </c>
      <c r="H3" s="92" t="s">
        <v>163</v>
      </c>
      <c r="I3" s="25"/>
      <c r="J3" s="107" t="s">
        <v>6</v>
      </c>
      <c r="K3" s="48" t="s">
        <v>151</v>
      </c>
      <c r="L3" s="49" t="s">
        <v>151</v>
      </c>
      <c r="M3" s="49" t="s">
        <v>151</v>
      </c>
      <c r="N3" s="49" t="s">
        <v>151</v>
      </c>
      <c r="O3" s="50" t="s">
        <v>151</v>
      </c>
      <c r="P3" s="51" t="s">
        <v>151</v>
      </c>
      <c r="Q3" s="86" t="s">
        <v>163</v>
      </c>
      <c r="S3" s="101" t="s">
        <v>142</v>
      </c>
      <c r="T3" s="102"/>
      <c r="U3" s="102"/>
      <c r="V3" s="102"/>
      <c r="W3" s="103"/>
      <c r="X3" s="101" t="s">
        <v>136</v>
      </c>
      <c r="Y3" s="102"/>
      <c r="Z3" s="102"/>
      <c r="AA3" s="102"/>
      <c r="AB3" s="103"/>
    </row>
    <row r="4" spans="1:28" ht="14.65" thickBot="1" x14ac:dyDescent="0.5">
      <c r="A4" s="72"/>
      <c r="B4" s="56" t="s">
        <v>151</v>
      </c>
      <c r="C4" s="57" t="s">
        <v>151</v>
      </c>
      <c r="D4" s="57" t="s">
        <v>151</v>
      </c>
      <c r="E4" s="57" t="s">
        <v>151</v>
      </c>
      <c r="F4" s="58" t="s">
        <v>151</v>
      </c>
      <c r="G4" s="59" t="s">
        <v>151</v>
      </c>
      <c r="H4" s="85"/>
      <c r="I4" s="25"/>
      <c r="J4" s="69"/>
      <c r="K4" s="56" t="s">
        <v>151</v>
      </c>
      <c r="L4" s="57" t="s">
        <v>151</v>
      </c>
      <c r="M4" s="57" t="s">
        <v>151</v>
      </c>
      <c r="N4" s="57" t="s">
        <v>151</v>
      </c>
      <c r="O4" s="58" t="s">
        <v>151</v>
      </c>
      <c r="P4" s="59" t="s">
        <v>151</v>
      </c>
      <c r="Q4" s="77"/>
      <c r="S4" s="18"/>
      <c r="T4" s="104" t="s">
        <v>143</v>
      </c>
      <c r="U4" s="105"/>
      <c r="V4" s="105"/>
      <c r="W4" s="106"/>
      <c r="X4" s="18"/>
      <c r="Y4" s="104" t="s">
        <v>143</v>
      </c>
      <c r="Z4" s="105"/>
      <c r="AA4" s="105"/>
      <c r="AB4" s="106"/>
    </row>
    <row r="5" spans="1:28" ht="15.75" customHeight="1" thickBot="1" x14ac:dyDescent="0.5">
      <c r="A5" s="70" t="s">
        <v>7</v>
      </c>
      <c r="B5" s="48" t="s">
        <v>151</v>
      </c>
      <c r="C5" s="49" t="s">
        <v>151</v>
      </c>
      <c r="D5" s="49" t="s">
        <v>151</v>
      </c>
      <c r="E5" s="49" t="s">
        <v>151</v>
      </c>
      <c r="F5" s="50" t="s">
        <v>151</v>
      </c>
      <c r="G5" s="51" t="s">
        <v>151</v>
      </c>
      <c r="H5" s="80" t="s">
        <v>164</v>
      </c>
      <c r="I5" s="25"/>
      <c r="J5" s="67" t="s">
        <v>7</v>
      </c>
      <c r="K5" s="48" t="s">
        <v>151</v>
      </c>
      <c r="L5" s="49" t="s">
        <v>151</v>
      </c>
      <c r="M5" s="49" t="s">
        <v>151</v>
      </c>
      <c r="N5" s="49" t="s">
        <v>151</v>
      </c>
      <c r="O5" s="50" t="s">
        <v>151</v>
      </c>
      <c r="P5" s="51" t="s">
        <v>151</v>
      </c>
      <c r="Q5" s="75" t="s">
        <v>164</v>
      </c>
      <c r="S5" s="108" t="s">
        <v>144</v>
      </c>
      <c r="T5" s="18"/>
      <c r="U5" s="19" t="s">
        <v>145</v>
      </c>
      <c r="V5" s="19" t="s">
        <v>146</v>
      </c>
      <c r="W5" s="20" t="s">
        <v>147</v>
      </c>
      <c r="X5" s="108" t="s">
        <v>144</v>
      </c>
      <c r="Y5" s="18"/>
      <c r="Z5" s="19" t="s">
        <v>145</v>
      </c>
      <c r="AA5" s="19" t="s">
        <v>146</v>
      </c>
      <c r="AB5" s="20" t="s">
        <v>147</v>
      </c>
    </row>
    <row r="6" spans="1:28" ht="14.65" thickBot="1" x14ac:dyDescent="0.5">
      <c r="A6" s="71"/>
      <c r="B6" s="52" t="s">
        <v>151</v>
      </c>
      <c r="C6" s="53" t="s">
        <v>151</v>
      </c>
      <c r="D6" s="53" t="s">
        <v>151</v>
      </c>
      <c r="E6" s="53" t="s">
        <v>151</v>
      </c>
      <c r="F6" s="54" t="s">
        <v>151</v>
      </c>
      <c r="G6" s="55" t="s">
        <v>151</v>
      </c>
      <c r="H6" s="81"/>
      <c r="I6" s="25"/>
      <c r="J6" s="68"/>
      <c r="K6" s="52" t="s">
        <v>151</v>
      </c>
      <c r="L6" s="53" t="s">
        <v>151</v>
      </c>
      <c r="M6" s="53" t="s">
        <v>151</v>
      </c>
      <c r="N6" s="53" t="s">
        <v>151</v>
      </c>
      <c r="O6" s="54" t="s">
        <v>151</v>
      </c>
      <c r="P6" s="55" t="s">
        <v>151</v>
      </c>
      <c r="Q6" s="76"/>
      <c r="S6" s="109"/>
      <c r="T6" s="21" t="s">
        <v>145</v>
      </c>
      <c r="U6" s="28">
        <f>COUNTIFS(B3:B262,"R",K3:K262,"R")</f>
        <v>179</v>
      </c>
      <c r="V6" s="33">
        <f>COUNTIFS(B3:B262,"R",K3:K262,"M")</f>
        <v>3</v>
      </c>
      <c r="W6" s="34">
        <f>COUNTIFS(B3:B262,"R",K3:K262,"I")</f>
        <v>0</v>
      </c>
      <c r="X6" s="109"/>
      <c r="Y6" s="21" t="s">
        <v>145</v>
      </c>
      <c r="Z6" s="28">
        <f>COUNTIFS(C3:C262,"R",L3:L262,"R")</f>
        <v>104</v>
      </c>
      <c r="AA6" s="33">
        <f>COUNTIFS(C3:C262,"R",L3:L262,"M")</f>
        <v>3</v>
      </c>
      <c r="AB6" s="34">
        <f>COUNTIFS(C3:C262,"R",L3:L262,"I")</f>
        <v>0</v>
      </c>
    </row>
    <row r="7" spans="1:28" x14ac:dyDescent="0.45">
      <c r="A7" s="72" t="s">
        <v>8</v>
      </c>
      <c r="B7" s="60" t="s">
        <v>151</v>
      </c>
      <c r="C7" s="61" t="s">
        <v>151</v>
      </c>
      <c r="D7" s="61" t="s">
        <v>151</v>
      </c>
      <c r="E7" s="61" t="s">
        <v>151</v>
      </c>
      <c r="F7" s="62" t="s">
        <v>151</v>
      </c>
      <c r="G7" s="63" t="s">
        <v>151</v>
      </c>
      <c r="H7" s="85" t="s">
        <v>165</v>
      </c>
      <c r="I7" s="25"/>
      <c r="J7" s="69" t="s">
        <v>8</v>
      </c>
      <c r="K7" s="60" t="s">
        <v>151</v>
      </c>
      <c r="L7" s="61" t="s">
        <v>151</v>
      </c>
      <c r="M7" s="61" t="s">
        <v>151</v>
      </c>
      <c r="N7" s="61" t="s">
        <v>151</v>
      </c>
      <c r="O7" s="62" t="s">
        <v>151</v>
      </c>
      <c r="P7" s="63" t="s">
        <v>151</v>
      </c>
      <c r="Q7" s="77" t="s">
        <v>165</v>
      </c>
      <c r="S7" s="109"/>
      <c r="T7" s="21" t="s">
        <v>146</v>
      </c>
      <c r="U7" s="31">
        <f>COUNTIFS(B3:B263,"M",K3:K263,"R")</f>
        <v>0</v>
      </c>
      <c r="V7" s="29">
        <f>COUNTIFS(B3:B262,"M",K3:K262,"M")</f>
        <v>55</v>
      </c>
      <c r="W7" s="35">
        <f>COUNTIFS(D4:D263,"M",M4:M263,"I")</f>
        <v>0</v>
      </c>
      <c r="X7" s="109"/>
      <c r="Y7" s="21" t="s">
        <v>146</v>
      </c>
      <c r="Z7" s="31">
        <f>COUNTIFS(C3:C263,"M",L3:L263,"R")</f>
        <v>0</v>
      </c>
      <c r="AA7" s="29">
        <f>COUNTIFS(C3:C262,"M",L3:L262,"M")</f>
        <v>66</v>
      </c>
      <c r="AB7" s="35">
        <f>COUNTIFS(C3:C262,"M",L3:L262,"I")</f>
        <v>0</v>
      </c>
    </row>
    <row r="8" spans="1:28" ht="14.65" thickBot="1" x14ac:dyDescent="0.5">
      <c r="A8" s="72"/>
      <c r="B8" s="56" t="s">
        <v>151</v>
      </c>
      <c r="C8" s="57" t="s">
        <v>151</v>
      </c>
      <c r="D8" s="57" t="s">
        <v>151</v>
      </c>
      <c r="E8" s="57" t="s">
        <v>151</v>
      </c>
      <c r="F8" s="58" t="s">
        <v>151</v>
      </c>
      <c r="G8" s="59" t="s">
        <v>151</v>
      </c>
      <c r="H8" s="85"/>
      <c r="I8" s="25"/>
      <c r="J8" s="69"/>
      <c r="K8" s="56" t="s">
        <v>151</v>
      </c>
      <c r="L8" s="57" t="s">
        <v>151</v>
      </c>
      <c r="M8" s="57" t="s">
        <v>151</v>
      </c>
      <c r="N8" s="57" t="s">
        <v>151</v>
      </c>
      <c r="O8" s="58" t="s">
        <v>151</v>
      </c>
      <c r="P8" s="59" t="s">
        <v>151</v>
      </c>
      <c r="Q8" s="77"/>
      <c r="S8" s="110"/>
      <c r="T8" s="22" t="s">
        <v>147</v>
      </c>
      <c r="U8" s="30">
        <f>COUNTIFS(B3:B264,"I",K3:K264,"R")</f>
        <v>11</v>
      </c>
      <c r="V8" s="32">
        <f>COUNTIFS(B3:B262,"I",K3:K262,"M")</f>
        <v>2</v>
      </c>
      <c r="W8" s="23">
        <f>COUNTIFS(B3:B262,"I",K3:K262,"I")</f>
        <v>0</v>
      </c>
      <c r="X8" s="110"/>
      <c r="Y8" s="22" t="s">
        <v>147</v>
      </c>
      <c r="Z8" s="30">
        <f>COUNTIFS(C3:C264,"I",L3:L264,"R")</f>
        <v>14</v>
      </c>
      <c r="AA8" s="32">
        <f>COUNTIFS(C3:C262,"I",L3:L262,"M")</f>
        <v>63</v>
      </c>
      <c r="AB8" s="23">
        <f>COUNTIFS(C3:C262,"I",L3:L262,"I")</f>
        <v>0</v>
      </c>
    </row>
    <row r="9" spans="1:28" ht="14.65" thickBot="1" x14ac:dyDescent="0.5">
      <c r="A9" s="70" t="s">
        <v>9</v>
      </c>
      <c r="B9" s="48" t="s">
        <v>152</v>
      </c>
      <c r="C9" s="49" t="s">
        <v>151</v>
      </c>
      <c r="D9" s="50" t="s">
        <v>152</v>
      </c>
      <c r="E9" s="50" t="s">
        <v>152</v>
      </c>
      <c r="F9" s="50" t="s">
        <v>152</v>
      </c>
      <c r="G9" s="51" t="s">
        <v>152</v>
      </c>
      <c r="H9" s="80" t="s">
        <v>164</v>
      </c>
      <c r="I9" s="25"/>
      <c r="J9" s="67" t="s">
        <v>9</v>
      </c>
      <c r="K9" s="48" t="s">
        <v>151</v>
      </c>
      <c r="L9" s="49" t="s">
        <v>151</v>
      </c>
      <c r="M9" s="49" t="s">
        <v>151</v>
      </c>
      <c r="N9" s="49" t="s">
        <v>151</v>
      </c>
      <c r="O9" s="50" t="s">
        <v>151</v>
      </c>
      <c r="P9" s="51" t="s">
        <v>151</v>
      </c>
      <c r="Q9" s="75" t="s">
        <v>164</v>
      </c>
    </row>
    <row r="10" spans="1:28" ht="14.65" thickBot="1" x14ac:dyDescent="0.5">
      <c r="A10" s="71"/>
      <c r="B10" s="52" t="s">
        <v>151</v>
      </c>
      <c r="C10" s="53" t="s">
        <v>151</v>
      </c>
      <c r="D10" s="54" t="s">
        <v>154</v>
      </c>
      <c r="E10" s="54" t="s">
        <v>151</v>
      </c>
      <c r="F10" s="54" t="s">
        <v>151</v>
      </c>
      <c r="G10" s="55" t="s">
        <v>154</v>
      </c>
      <c r="H10" s="81"/>
      <c r="I10" s="25"/>
      <c r="J10" s="68"/>
      <c r="K10" s="52" t="s">
        <v>151</v>
      </c>
      <c r="L10" s="53" t="s">
        <v>151</v>
      </c>
      <c r="M10" s="53" t="s">
        <v>151</v>
      </c>
      <c r="N10" s="53" t="s">
        <v>151</v>
      </c>
      <c r="O10" s="54" t="s">
        <v>151</v>
      </c>
      <c r="P10" s="55" t="s">
        <v>151</v>
      </c>
      <c r="Q10" s="76"/>
      <c r="S10" s="98" t="s">
        <v>148</v>
      </c>
      <c r="T10" s="99"/>
      <c r="U10" s="99"/>
      <c r="V10" s="99"/>
      <c r="W10" s="99"/>
      <c r="X10" s="99"/>
      <c r="Y10" s="99"/>
      <c r="Z10" s="99"/>
      <c r="AA10" s="99"/>
      <c r="AB10" s="100"/>
    </row>
    <row r="11" spans="1:28" ht="14.65" thickBot="1" x14ac:dyDescent="0.5">
      <c r="A11" s="72" t="s">
        <v>10</v>
      </c>
      <c r="B11" s="60" t="s">
        <v>151</v>
      </c>
      <c r="C11" s="61" t="s">
        <v>151</v>
      </c>
      <c r="D11" s="62" t="s">
        <v>151</v>
      </c>
      <c r="E11" s="62" t="s">
        <v>151</v>
      </c>
      <c r="F11" s="62" t="s">
        <v>151</v>
      </c>
      <c r="G11" s="63" t="s">
        <v>151</v>
      </c>
      <c r="H11" s="85" t="s">
        <v>166</v>
      </c>
      <c r="I11" s="25"/>
      <c r="J11" s="69" t="s">
        <v>10</v>
      </c>
      <c r="K11" s="60" t="s">
        <v>151</v>
      </c>
      <c r="L11" s="61" t="s">
        <v>151</v>
      </c>
      <c r="M11" s="61" t="s">
        <v>151</v>
      </c>
      <c r="N11" s="61" t="s">
        <v>151</v>
      </c>
      <c r="O11" s="62" t="s">
        <v>151</v>
      </c>
      <c r="P11" s="63" t="s">
        <v>153</v>
      </c>
      <c r="Q11" s="77" t="s">
        <v>166</v>
      </c>
      <c r="S11" s="101" t="s">
        <v>137</v>
      </c>
      <c r="T11" s="102"/>
      <c r="U11" s="102"/>
      <c r="V11" s="102"/>
      <c r="W11" s="103"/>
      <c r="X11" s="101" t="s">
        <v>140</v>
      </c>
      <c r="Y11" s="102"/>
      <c r="Z11" s="102"/>
      <c r="AA11" s="102"/>
      <c r="AB11" s="103"/>
    </row>
    <row r="12" spans="1:28" ht="14.65" thickBot="1" x14ac:dyDescent="0.5">
      <c r="A12" s="72"/>
      <c r="B12" s="56" t="s">
        <v>151</v>
      </c>
      <c r="C12" s="57" t="s">
        <v>151</v>
      </c>
      <c r="D12" s="58" t="s">
        <v>151</v>
      </c>
      <c r="E12" s="58" t="s">
        <v>151</v>
      </c>
      <c r="F12" s="58" t="s">
        <v>151</v>
      </c>
      <c r="G12" s="59" t="s">
        <v>151</v>
      </c>
      <c r="H12" s="85"/>
      <c r="I12" s="25"/>
      <c r="J12" s="69"/>
      <c r="K12" s="56" t="s">
        <v>151</v>
      </c>
      <c r="L12" s="57" t="s">
        <v>151</v>
      </c>
      <c r="M12" s="57" t="s">
        <v>151</v>
      </c>
      <c r="N12" s="57" t="s">
        <v>151</v>
      </c>
      <c r="O12" s="58" t="s">
        <v>151</v>
      </c>
      <c r="P12" s="59" t="s">
        <v>153</v>
      </c>
      <c r="Q12" s="77"/>
      <c r="S12" s="18"/>
      <c r="T12" s="104" t="s">
        <v>143</v>
      </c>
      <c r="U12" s="105"/>
      <c r="V12" s="105"/>
      <c r="W12" s="106"/>
      <c r="X12" s="18"/>
      <c r="Y12" s="104" t="s">
        <v>143</v>
      </c>
      <c r="Z12" s="105"/>
      <c r="AA12" s="105"/>
      <c r="AB12" s="106"/>
    </row>
    <row r="13" spans="1:28" ht="15.75" customHeight="1" thickBot="1" x14ac:dyDescent="0.5">
      <c r="A13" s="70" t="s">
        <v>11</v>
      </c>
      <c r="B13" s="48" t="s">
        <v>153</v>
      </c>
      <c r="C13" s="50" t="s">
        <v>153</v>
      </c>
      <c r="D13" s="50" t="s">
        <v>151</v>
      </c>
      <c r="E13" s="50" t="s">
        <v>151</v>
      </c>
      <c r="F13" s="50" t="s">
        <v>151</v>
      </c>
      <c r="G13" s="51" t="s">
        <v>151</v>
      </c>
      <c r="H13" s="83" t="s">
        <v>167</v>
      </c>
      <c r="I13" s="25"/>
      <c r="J13" s="67" t="s">
        <v>11</v>
      </c>
      <c r="K13" s="48" t="s">
        <v>153</v>
      </c>
      <c r="L13" s="50" t="s">
        <v>153</v>
      </c>
      <c r="M13" s="49" t="s">
        <v>151</v>
      </c>
      <c r="N13" s="49" t="s">
        <v>151</v>
      </c>
      <c r="O13" s="50" t="s">
        <v>151</v>
      </c>
      <c r="P13" s="51" t="s">
        <v>151</v>
      </c>
      <c r="Q13" s="78" t="s">
        <v>167</v>
      </c>
      <c r="S13" s="108" t="s">
        <v>144</v>
      </c>
      <c r="T13" s="18"/>
      <c r="U13" s="19" t="s">
        <v>145</v>
      </c>
      <c r="V13" s="19" t="s">
        <v>146</v>
      </c>
      <c r="W13" s="20" t="s">
        <v>149</v>
      </c>
      <c r="X13" s="108" t="s">
        <v>144</v>
      </c>
      <c r="Y13" s="18"/>
      <c r="Z13" s="19" t="s">
        <v>145</v>
      </c>
      <c r="AA13" s="19" t="s">
        <v>146</v>
      </c>
      <c r="AB13" s="20" t="s">
        <v>149</v>
      </c>
    </row>
    <row r="14" spans="1:28" ht="14.65" thickBot="1" x14ac:dyDescent="0.5">
      <c r="A14" s="71"/>
      <c r="B14" s="52" t="s">
        <v>153</v>
      </c>
      <c r="C14" s="54" t="s">
        <v>153</v>
      </c>
      <c r="D14" s="54" t="s">
        <v>151</v>
      </c>
      <c r="E14" s="54" t="s">
        <v>151</v>
      </c>
      <c r="F14" s="54" t="s">
        <v>151</v>
      </c>
      <c r="G14" s="55" t="s">
        <v>151</v>
      </c>
      <c r="H14" s="84"/>
      <c r="I14" s="25"/>
      <c r="J14" s="68"/>
      <c r="K14" s="52" t="s">
        <v>153</v>
      </c>
      <c r="L14" s="54" t="s">
        <v>153</v>
      </c>
      <c r="M14" s="53" t="s">
        <v>151</v>
      </c>
      <c r="N14" s="53" t="s">
        <v>151</v>
      </c>
      <c r="O14" s="54" t="s">
        <v>151</v>
      </c>
      <c r="P14" s="55" t="s">
        <v>151</v>
      </c>
      <c r="Q14" s="79"/>
      <c r="S14" s="109"/>
      <c r="T14" s="21" t="s">
        <v>145</v>
      </c>
      <c r="U14" s="28">
        <f>COUNTIFS(D3:D262,"R",M3:M262,"R")</f>
        <v>176</v>
      </c>
      <c r="V14" s="33">
        <f>COUNTIFS(D3:D262,"R",M3:M262,"M")</f>
        <v>0</v>
      </c>
      <c r="W14" s="34">
        <f>COUNTIFS(D3:D262,"R",M3:M262,"AA")</f>
        <v>0</v>
      </c>
      <c r="X14" s="109"/>
      <c r="Y14" s="21" t="s">
        <v>145</v>
      </c>
      <c r="Z14" s="28">
        <f>COUNTIFS(G3:G262,"R",P3:P262,"R")</f>
        <v>181</v>
      </c>
      <c r="AA14" s="33">
        <f>COUNTIFS(G3:G262,"R",P3:P262,"M")</f>
        <v>2</v>
      </c>
      <c r="AB14" s="34">
        <f>COUNTIFS(G3:G262,"R",P3:P262,"AA")</f>
        <v>0</v>
      </c>
    </row>
    <row r="15" spans="1:28" x14ac:dyDescent="0.45">
      <c r="A15" s="72" t="s">
        <v>12</v>
      </c>
      <c r="B15" s="60" t="s">
        <v>153</v>
      </c>
      <c r="C15" s="62" t="s">
        <v>154</v>
      </c>
      <c r="D15" s="62" t="s">
        <v>151</v>
      </c>
      <c r="E15" s="62" t="s">
        <v>151</v>
      </c>
      <c r="F15" s="62" t="s">
        <v>151</v>
      </c>
      <c r="G15" s="63" t="s">
        <v>151</v>
      </c>
      <c r="H15" s="82" t="s">
        <v>167</v>
      </c>
      <c r="I15" s="25"/>
      <c r="J15" s="69" t="s">
        <v>12</v>
      </c>
      <c r="K15" s="60" t="s">
        <v>153</v>
      </c>
      <c r="L15" s="62" t="s">
        <v>153</v>
      </c>
      <c r="M15" s="61" t="s">
        <v>151</v>
      </c>
      <c r="N15" s="61" t="s">
        <v>151</v>
      </c>
      <c r="O15" s="62" t="s">
        <v>151</v>
      </c>
      <c r="P15" s="63" t="s">
        <v>151</v>
      </c>
      <c r="Q15" s="74" t="s">
        <v>167</v>
      </c>
      <c r="S15" s="109"/>
      <c r="T15" s="21" t="s">
        <v>146</v>
      </c>
      <c r="U15" s="31">
        <f>COUNTIFS(D3:D263,"M",M3:M263,"R")</f>
        <v>0</v>
      </c>
      <c r="V15" s="29">
        <f>COUNTIFS(D3:D262,"M",M3:M262,"M")</f>
        <v>64</v>
      </c>
      <c r="W15" s="35">
        <f>COUNTIFS(D3:D262,"M",M3:M262,"AA")</f>
        <v>0</v>
      </c>
      <c r="X15" s="109"/>
      <c r="Y15" s="21" t="s">
        <v>146</v>
      </c>
      <c r="Z15" s="31">
        <f>COUNTIFS(G3:G263,"M",P3:P263,"R")</f>
        <v>0</v>
      </c>
      <c r="AA15" s="29">
        <f>COUNTIFS(G3:G262,"M",P3:P262,"M")</f>
        <v>61</v>
      </c>
      <c r="AB15" s="35">
        <f>COUNTIFS(G3:G262,"M",P3:P262,"AA")</f>
        <v>0</v>
      </c>
    </row>
    <row r="16" spans="1:28" ht="14.65" thickBot="1" x14ac:dyDescent="0.5">
      <c r="A16" s="72"/>
      <c r="B16" s="56" t="s">
        <v>153</v>
      </c>
      <c r="C16" s="58" t="s">
        <v>154</v>
      </c>
      <c r="D16" s="58" t="s">
        <v>151</v>
      </c>
      <c r="E16" s="58" t="s">
        <v>151</v>
      </c>
      <c r="F16" s="58" t="s">
        <v>151</v>
      </c>
      <c r="G16" s="59" t="s">
        <v>151</v>
      </c>
      <c r="H16" s="82"/>
      <c r="I16" s="25"/>
      <c r="J16" s="69"/>
      <c r="K16" s="56" t="s">
        <v>153</v>
      </c>
      <c r="L16" s="58" t="s">
        <v>153</v>
      </c>
      <c r="M16" s="57" t="s">
        <v>151</v>
      </c>
      <c r="N16" s="57" t="s">
        <v>151</v>
      </c>
      <c r="O16" s="58" t="s">
        <v>151</v>
      </c>
      <c r="P16" s="59" t="s">
        <v>151</v>
      </c>
      <c r="Q16" s="74"/>
      <c r="S16" s="110"/>
      <c r="T16" s="22" t="s">
        <v>150</v>
      </c>
      <c r="U16" s="30">
        <f>COUNTIFS(D3:D264,"I",M3:M264,"R")</f>
        <v>2</v>
      </c>
      <c r="V16" s="32">
        <f>COUNTIFS(D3:D262,"I",M3:M262,"M")</f>
        <v>0</v>
      </c>
      <c r="W16" s="23">
        <f>COUNTIFS(D3:D262,"I",M3:M262,"AA")</f>
        <v>8</v>
      </c>
      <c r="X16" s="110"/>
      <c r="Y16" s="22" t="s">
        <v>150</v>
      </c>
      <c r="Z16" s="30">
        <f>COUNTIFS(G3:G264,"I",P3:P264,"R")</f>
        <v>4</v>
      </c>
      <c r="AA16" s="32">
        <f>COUNTIFS(G3:G262,"I",P3:P262,"M")</f>
        <v>2</v>
      </c>
      <c r="AB16" s="23">
        <f>COUNTIFS(G3:G262,"I",P3:P262,"AA")</f>
        <v>0</v>
      </c>
    </row>
    <row r="17" spans="1:28" ht="14.65" thickBot="1" x14ac:dyDescent="0.5">
      <c r="A17" s="70" t="s">
        <v>13</v>
      </c>
      <c r="B17" s="48" t="s">
        <v>151</v>
      </c>
      <c r="C17" s="50" t="s">
        <v>151</v>
      </c>
      <c r="D17" s="50" t="s">
        <v>151</v>
      </c>
      <c r="E17" s="50" t="s">
        <v>151</v>
      </c>
      <c r="F17" s="50" t="s">
        <v>151</v>
      </c>
      <c r="G17" s="51" t="s">
        <v>151</v>
      </c>
      <c r="H17" s="80" t="s">
        <v>163</v>
      </c>
      <c r="I17" s="25"/>
      <c r="J17" s="67" t="s">
        <v>13</v>
      </c>
      <c r="K17" s="48" t="s">
        <v>151</v>
      </c>
      <c r="L17" s="50" t="s">
        <v>151</v>
      </c>
      <c r="M17" s="49" t="s">
        <v>151</v>
      </c>
      <c r="N17" s="49" t="s">
        <v>151</v>
      </c>
      <c r="O17" s="50" t="s">
        <v>151</v>
      </c>
      <c r="P17" s="51" t="s">
        <v>151</v>
      </c>
      <c r="Q17" s="75" t="s">
        <v>163</v>
      </c>
      <c r="S17" s="101" t="s">
        <v>138</v>
      </c>
      <c r="T17" s="102"/>
      <c r="U17" s="102"/>
      <c r="V17" s="102"/>
      <c r="W17" s="103"/>
      <c r="X17" s="101" t="s">
        <v>139</v>
      </c>
      <c r="Y17" s="102"/>
      <c r="Z17" s="102"/>
      <c r="AA17" s="102"/>
      <c r="AB17" s="103"/>
    </row>
    <row r="18" spans="1:28" ht="14.65" thickBot="1" x14ac:dyDescent="0.5">
      <c r="A18" s="71"/>
      <c r="B18" s="52" t="s">
        <v>151</v>
      </c>
      <c r="C18" s="54" t="s">
        <v>151</v>
      </c>
      <c r="D18" s="54" t="s">
        <v>151</v>
      </c>
      <c r="E18" s="54" t="s">
        <v>151</v>
      </c>
      <c r="F18" s="54" t="s">
        <v>151</v>
      </c>
      <c r="G18" s="55" t="s">
        <v>151</v>
      </c>
      <c r="H18" s="81"/>
      <c r="I18" s="25"/>
      <c r="J18" s="68"/>
      <c r="K18" s="52" t="s">
        <v>151</v>
      </c>
      <c r="L18" s="54" t="s">
        <v>151</v>
      </c>
      <c r="M18" s="53" t="s">
        <v>151</v>
      </c>
      <c r="N18" s="53" t="s">
        <v>151</v>
      </c>
      <c r="O18" s="54" t="s">
        <v>151</v>
      </c>
      <c r="P18" s="55" t="s">
        <v>151</v>
      </c>
      <c r="Q18" s="76"/>
      <c r="S18" s="18"/>
      <c r="T18" s="104" t="s">
        <v>143</v>
      </c>
      <c r="U18" s="105"/>
      <c r="V18" s="105"/>
      <c r="W18" s="106"/>
      <c r="X18" s="18"/>
      <c r="Y18" s="104" t="s">
        <v>143</v>
      </c>
      <c r="Z18" s="105"/>
      <c r="AA18" s="105"/>
      <c r="AB18" s="106"/>
    </row>
    <row r="19" spans="1:28" ht="15.75" customHeight="1" thickBot="1" x14ac:dyDescent="0.5">
      <c r="A19" s="72" t="s">
        <v>14</v>
      </c>
      <c r="B19" s="60" t="s">
        <v>151</v>
      </c>
      <c r="C19" s="62" t="s">
        <v>151</v>
      </c>
      <c r="D19" s="62" t="s">
        <v>151</v>
      </c>
      <c r="E19" s="62" t="s">
        <v>151</v>
      </c>
      <c r="F19" s="62" t="s">
        <v>151</v>
      </c>
      <c r="G19" s="63" t="s">
        <v>151</v>
      </c>
      <c r="H19" s="85" t="s">
        <v>168</v>
      </c>
      <c r="I19" s="25"/>
      <c r="J19" s="69" t="s">
        <v>14</v>
      </c>
      <c r="K19" s="60" t="s">
        <v>151</v>
      </c>
      <c r="L19" s="62" t="s">
        <v>151</v>
      </c>
      <c r="M19" s="61" t="s">
        <v>151</v>
      </c>
      <c r="N19" s="61" t="s">
        <v>151</v>
      </c>
      <c r="O19" s="62" t="s">
        <v>151</v>
      </c>
      <c r="P19" s="63" t="s">
        <v>151</v>
      </c>
      <c r="Q19" s="77" t="s">
        <v>168</v>
      </c>
      <c r="S19" s="108" t="s">
        <v>144</v>
      </c>
      <c r="T19" s="18"/>
      <c r="U19" s="19" t="s">
        <v>145</v>
      </c>
      <c r="V19" s="19" t="s">
        <v>146</v>
      </c>
      <c r="W19" s="20" t="s">
        <v>149</v>
      </c>
      <c r="X19" s="108" t="s">
        <v>144</v>
      </c>
      <c r="Y19" s="18"/>
      <c r="Z19" s="19" t="s">
        <v>145</v>
      </c>
      <c r="AA19" s="19" t="s">
        <v>146</v>
      </c>
      <c r="AB19" s="20" t="s">
        <v>149</v>
      </c>
    </row>
    <row r="20" spans="1:28" ht="14.65" thickBot="1" x14ac:dyDescent="0.5">
      <c r="A20" s="72"/>
      <c r="B20" s="56" t="s">
        <v>151</v>
      </c>
      <c r="C20" s="58" t="s">
        <v>151</v>
      </c>
      <c r="D20" s="58" t="s">
        <v>151</v>
      </c>
      <c r="E20" s="58" t="s">
        <v>151</v>
      </c>
      <c r="F20" s="58" t="s">
        <v>151</v>
      </c>
      <c r="G20" s="59" t="s">
        <v>151</v>
      </c>
      <c r="H20" s="85"/>
      <c r="I20" s="25"/>
      <c r="J20" s="69"/>
      <c r="K20" s="56" t="s">
        <v>151</v>
      </c>
      <c r="L20" s="58" t="s">
        <v>151</v>
      </c>
      <c r="M20" s="57" t="s">
        <v>151</v>
      </c>
      <c r="N20" s="57" t="s">
        <v>151</v>
      </c>
      <c r="O20" s="58" t="s">
        <v>151</v>
      </c>
      <c r="P20" s="59" t="s">
        <v>151</v>
      </c>
      <c r="Q20" s="77"/>
      <c r="S20" s="109"/>
      <c r="T20" s="21" t="s">
        <v>145</v>
      </c>
      <c r="U20" s="28">
        <f>COUNTIFS(E3:E262,"R",N3:N262,"R")</f>
        <v>173</v>
      </c>
      <c r="V20" s="33">
        <f>COUNTIFS(E3:E262,"R",N3:N262,"M")</f>
        <v>0</v>
      </c>
      <c r="W20" s="34">
        <f>COUNTIFS(E3:E262,"R",N3:N262,"AA")</f>
        <v>0</v>
      </c>
      <c r="X20" s="109"/>
      <c r="Y20" s="21" t="s">
        <v>145</v>
      </c>
      <c r="Z20" s="28">
        <f>COUNTIFS(F3:F262,"R",O3:O262,"R")</f>
        <v>179</v>
      </c>
      <c r="AA20" s="33">
        <f>COUNTIFS(F3:F262,"R",O3:O262,"M")</f>
        <v>0</v>
      </c>
      <c r="AB20" s="34">
        <f>COUNTIFS(F3:F262,"R",O3:O262,"AA")</f>
        <v>0</v>
      </c>
    </row>
    <row r="21" spans="1:28" x14ac:dyDescent="0.45">
      <c r="A21" s="70" t="s">
        <v>15</v>
      </c>
      <c r="B21" s="48" t="s">
        <v>151</v>
      </c>
      <c r="C21" s="50" t="s">
        <v>154</v>
      </c>
      <c r="D21" s="50" t="s">
        <v>151</v>
      </c>
      <c r="E21" s="50" t="s">
        <v>151</v>
      </c>
      <c r="F21" s="50" t="s">
        <v>151</v>
      </c>
      <c r="G21" s="51" t="s">
        <v>151</v>
      </c>
      <c r="H21" s="80" t="s">
        <v>167</v>
      </c>
      <c r="I21" s="25"/>
      <c r="J21" s="67" t="s">
        <v>15</v>
      </c>
      <c r="K21" s="48" t="s">
        <v>153</v>
      </c>
      <c r="L21" s="50" t="s">
        <v>153</v>
      </c>
      <c r="M21" s="49" t="s">
        <v>151</v>
      </c>
      <c r="N21" s="49" t="s">
        <v>151</v>
      </c>
      <c r="O21" s="50" t="s">
        <v>151</v>
      </c>
      <c r="P21" s="51" t="s">
        <v>151</v>
      </c>
      <c r="Q21" s="75" t="s">
        <v>167</v>
      </c>
      <c r="S21" s="109"/>
      <c r="T21" s="21" t="s">
        <v>146</v>
      </c>
      <c r="U21" s="31">
        <f>COUNTIFS(E3:E263,"M",N3:N263,"R")</f>
        <v>0</v>
      </c>
      <c r="V21" s="29">
        <f>COUNTIFS(E3:E262,"M",N3:N262,"M")</f>
        <v>68</v>
      </c>
      <c r="W21" s="35">
        <f>COUNTIFS(E3:E262,"M",N3:N262,"AA")</f>
        <v>0</v>
      </c>
      <c r="X21" s="109"/>
      <c r="Y21" s="21" t="s">
        <v>146</v>
      </c>
      <c r="Z21" s="31">
        <f>COUNTIFS(F3:F263,"M",O3:O263,"R")</f>
        <v>0</v>
      </c>
      <c r="AA21" s="29">
        <f>COUNTIFS(F3:F262,"M",O3:O262,"M")</f>
        <v>0</v>
      </c>
      <c r="AB21" s="35">
        <f>COUNTIFS(F3:F262,"M",O3:O262,"AA")</f>
        <v>0</v>
      </c>
    </row>
    <row r="22" spans="1:28" ht="14.65" thickBot="1" x14ac:dyDescent="0.5">
      <c r="A22" s="71"/>
      <c r="B22" s="52" t="s">
        <v>151</v>
      </c>
      <c r="C22" s="54" t="s">
        <v>154</v>
      </c>
      <c r="D22" s="54" t="s">
        <v>151</v>
      </c>
      <c r="E22" s="54" t="s">
        <v>151</v>
      </c>
      <c r="F22" s="54" t="s">
        <v>151</v>
      </c>
      <c r="G22" s="55" t="s">
        <v>151</v>
      </c>
      <c r="H22" s="81"/>
      <c r="I22" s="25"/>
      <c r="J22" s="68"/>
      <c r="K22" s="52" t="s">
        <v>153</v>
      </c>
      <c r="L22" s="54" t="s">
        <v>153</v>
      </c>
      <c r="M22" s="53" t="s">
        <v>151</v>
      </c>
      <c r="N22" s="53" t="s">
        <v>151</v>
      </c>
      <c r="O22" s="54" t="s">
        <v>151</v>
      </c>
      <c r="P22" s="55" t="s">
        <v>151</v>
      </c>
      <c r="Q22" s="76"/>
      <c r="S22" s="110"/>
      <c r="T22" s="22" t="s">
        <v>150</v>
      </c>
      <c r="U22" s="30">
        <f>COUNTIFS(E3:E264,"I",N3:N264,"R")</f>
        <v>7</v>
      </c>
      <c r="V22" s="32">
        <f>COUNTIFS(E3:E262,"I",N3:N262,"M")</f>
        <v>2</v>
      </c>
      <c r="W22" s="23">
        <f>COUNTIFS(E3:E262,"I",N3:N262,"AA")</f>
        <v>0</v>
      </c>
      <c r="X22" s="110"/>
      <c r="Y22" s="22" t="s">
        <v>150</v>
      </c>
      <c r="Z22" s="30">
        <f>COUNTIFS(F3:F264,"I",O3:O264,"R")</f>
        <v>1</v>
      </c>
      <c r="AA22" s="32">
        <f>COUNTIFS(F3:F262,"I",O3:O262,"M")</f>
        <v>0</v>
      </c>
      <c r="AB22" s="23">
        <f>COUNTIFS(F3:F262,"I",O3:O262,"AA")</f>
        <v>70</v>
      </c>
    </row>
    <row r="23" spans="1:28" x14ac:dyDescent="0.45">
      <c r="A23" s="72" t="s">
        <v>16</v>
      </c>
      <c r="B23" s="60" t="s">
        <v>151</v>
      </c>
      <c r="C23" s="62" t="s">
        <v>151</v>
      </c>
      <c r="D23" s="62" t="s">
        <v>151</v>
      </c>
      <c r="E23" s="62" t="s">
        <v>151</v>
      </c>
      <c r="F23" s="62" t="s">
        <v>151</v>
      </c>
      <c r="G23" s="63" t="s">
        <v>151</v>
      </c>
      <c r="H23" s="82" t="s">
        <v>169</v>
      </c>
      <c r="I23" s="25"/>
      <c r="J23" s="69" t="s">
        <v>16</v>
      </c>
      <c r="K23" s="60" t="s">
        <v>151</v>
      </c>
      <c r="L23" s="62" t="s">
        <v>151</v>
      </c>
      <c r="M23" s="61" t="s">
        <v>151</v>
      </c>
      <c r="N23" s="61" t="s">
        <v>151</v>
      </c>
      <c r="O23" s="62" t="s">
        <v>151</v>
      </c>
      <c r="P23" s="63" t="s">
        <v>151</v>
      </c>
      <c r="Q23" s="74" t="s">
        <v>169</v>
      </c>
    </row>
    <row r="24" spans="1:28" ht="14.65" thickBot="1" x14ac:dyDescent="0.5">
      <c r="A24" s="72"/>
      <c r="B24" s="56" t="s">
        <v>151</v>
      </c>
      <c r="C24" s="58" t="s">
        <v>154</v>
      </c>
      <c r="D24" s="58" t="s">
        <v>151</v>
      </c>
      <c r="E24" s="58" t="s">
        <v>151</v>
      </c>
      <c r="F24" s="58" t="s">
        <v>151</v>
      </c>
      <c r="G24" s="59" t="s">
        <v>151</v>
      </c>
      <c r="H24" s="82"/>
      <c r="I24" s="25"/>
      <c r="J24" s="69"/>
      <c r="K24" s="56" t="s">
        <v>151</v>
      </c>
      <c r="L24" s="58" t="s">
        <v>151</v>
      </c>
      <c r="M24" s="57" t="s">
        <v>151</v>
      </c>
      <c r="N24" s="57" t="s">
        <v>151</v>
      </c>
      <c r="O24" s="58" t="s">
        <v>151</v>
      </c>
      <c r="P24" s="59" t="s">
        <v>151</v>
      </c>
      <c r="Q24" s="74"/>
    </row>
    <row r="25" spans="1:28" ht="14.65" thickBot="1" x14ac:dyDescent="0.5">
      <c r="A25" s="70" t="s">
        <v>17</v>
      </c>
      <c r="B25" s="48" t="s">
        <v>151</v>
      </c>
      <c r="C25" s="50" t="s">
        <v>151</v>
      </c>
      <c r="D25" s="50" t="s">
        <v>151</v>
      </c>
      <c r="E25" s="50" t="s">
        <v>151</v>
      </c>
      <c r="F25" s="50" t="s">
        <v>151</v>
      </c>
      <c r="G25" s="51" t="s">
        <v>151</v>
      </c>
      <c r="H25" s="83" t="s">
        <v>169</v>
      </c>
      <c r="I25" s="25"/>
      <c r="J25" s="67" t="s">
        <v>17</v>
      </c>
      <c r="K25" s="48" t="s">
        <v>151</v>
      </c>
      <c r="L25" s="50" t="s">
        <v>151</v>
      </c>
      <c r="M25" s="49" t="s">
        <v>151</v>
      </c>
      <c r="N25" s="49" t="s">
        <v>151</v>
      </c>
      <c r="O25" s="50" t="s">
        <v>151</v>
      </c>
      <c r="P25" s="51" t="s">
        <v>151</v>
      </c>
      <c r="Q25" s="78" t="s">
        <v>169</v>
      </c>
      <c r="S25" s="87" t="s">
        <v>158</v>
      </c>
      <c r="T25" s="88"/>
      <c r="U25" s="88"/>
      <c r="V25" s="88"/>
      <c r="W25" s="89"/>
    </row>
    <row r="26" spans="1:28" ht="14.65" thickBot="1" x14ac:dyDescent="0.5">
      <c r="A26" s="71"/>
      <c r="B26" s="52" t="s">
        <v>151</v>
      </c>
      <c r="C26" s="54" t="s">
        <v>151</v>
      </c>
      <c r="D26" s="54" t="s">
        <v>151</v>
      </c>
      <c r="E26" s="54" t="s">
        <v>151</v>
      </c>
      <c r="F26" s="54" t="s">
        <v>151</v>
      </c>
      <c r="G26" s="55" t="s">
        <v>151</v>
      </c>
      <c r="H26" s="84"/>
      <c r="I26" s="25"/>
      <c r="J26" s="68"/>
      <c r="K26" s="52" t="s">
        <v>151</v>
      </c>
      <c r="L26" s="54" t="s">
        <v>151</v>
      </c>
      <c r="M26" s="53" t="s">
        <v>151</v>
      </c>
      <c r="N26" s="53" t="s">
        <v>151</v>
      </c>
      <c r="O26" s="54" t="s">
        <v>151</v>
      </c>
      <c r="P26" s="55" t="s">
        <v>151</v>
      </c>
      <c r="Q26" s="79"/>
      <c r="S26" s="43"/>
      <c r="T26" s="43"/>
      <c r="U26" s="43"/>
      <c r="V26" s="43"/>
      <c r="W26" s="43"/>
    </row>
    <row r="27" spans="1:28" ht="14.65" thickBot="1" x14ac:dyDescent="0.5">
      <c r="A27" s="72" t="s">
        <v>18</v>
      </c>
      <c r="B27" s="60" t="s">
        <v>151</v>
      </c>
      <c r="C27" s="62" t="s">
        <v>151</v>
      </c>
      <c r="D27" s="62" t="s">
        <v>151</v>
      </c>
      <c r="E27" s="62" t="s">
        <v>151</v>
      </c>
      <c r="F27" s="62" t="s">
        <v>151</v>
      </c>
      <c r="G27" s="63" t="s">
        <v>151</v>
      </c>
      <c r="H27" s="85" t="s">
        <v>164</v>
      </c>
      <c r="I27" s="25"/>
      <c r="J27" s="69" t="s">
        <v>18</v>
      </c>
      <c r="K27" s="60" t="s">
        <v>151</v>
      </c>
      <c r="L27" s="62" t="s">
        <v>151</v>
      </c>
      <c r="M27" s="61" t="s">
        <v>151</v>
      </c>
      <c r="N27" s="61" t="s">
        <v>151</v>
      </c>
      <c r="O27" s="62" t="s">
        <v>151</v>
      </c>
      <c r="P27" s="63" t="s">
        <v>151</v>
      </c>
      <c r="Q27" s="77" t="s">
        <v>164</v>
      </c>
      <c r="S27" s="93" t="s">
        <v>141</v>
      </c>
      <c r="T27" s="94"/>
      <c r="U27" s="94"/>
      <c r="V27" s="94"/>
      <c r="W27" s="95"/>
    </row>
    <row r="28" spans="1:28" ht="14.65" thickBot="1" x14ac:dyDescent="0.5">
      <c r="A28" s="72"/>
      <c r="B28" s="56" t="s">
        <v>151</v>
      </c>
      <c r="C28" s="58" t="s">
        <v>151</v>
      </c>
      <c r="D28" s="58" t="s">
        <v>151</v>
      </c>
      <c r="E28" s="58" t="s">
        <v>151</v>
      </c>
      <c r="F28" s="58" t="s">
        <v>151</v>
      </c>
      <c r="G28" s="59" t="s">
        <v>151</v>
      </c>
      <c r="H28" s="85"/>
      <c r="I28" s="25"/>
      <c r="J28" s="69"/>
      <c r="K28" s="56" t="s">
        <v>151</v>
      </c>
      <c r="L28" s="58" t="s">
        <v>151</v>
      </c>
      <c r="M28" s="57" t="s">
        <v>151</v>
      </c>
      <c r="N28" s="57" t="s">
        <v>151</v>
      </c>
      <c r="O28" s="58" t="s">
        <v>151</v>
      </c>
      <c r="P28" s="59" t="s">
        <v>151</v>
      </c>
      <c r="Q28" s="77"/>
      <c r="S28" s="96" t="s">
        <v>142</v>
      </c>
      <c r="T28" s="97"/>
      <c r="U28" s="24"/>
      <c r="V28" s="96" t="s">
        <v>136</v>
      </c>
      <c r="W28" s="97"/>
    </row>
    <row r="29" spans="1:28" x14ac:dyDescent="0.45">
      <c r="A29" s="70" t="s">
        <v>19</v>
      </c>
      <c r="B29" s="48" t="s">
        <v>151</v>
      </c>
      <c r="C29" s="50" t="s">
        <v>154</v>
      </c>
      <c r="D29" s="50" t="s">
        <v>151</v>
      </c>
      <c r="E29" s="50" t="s">
        <v>151</v>
      </c>
      <c r="F29" s="50" t="s">
        <v>151</v>
      </c>
      <c r="G29" s="51" t="s">
        <v>151</v>
      </c>
      <c r="H29" s="80" t="s">
        <v>163</v>
      </c>
      <c r="I29" s="25"/>
      <c r="J29" s="67" t="s">
        <v>19</v>
      </c>
      <c r="K29" s="48" t="s">
        <v>151</v>
      </c>
      <c r="L29" s="50" t="s">
        <v>151</v>
      </c>
      <c r="M29" s="49" t="s">
        <v>151</v>
      </c>
      <c r="N29" s="49" t="s">
        <v>151</v>
      </c>
      <c r="O29" s="50" t="s">
        <v>151</v>
      </c>
      <c r="P29" s="51" t="s">
        <v>151</v>
      </c>
      <c r="Q29" s="75" t="s">
        <v>163</v>
      </c>
      <c r="S29" s="36" t="s">
        <v>145</v>
      </c>
      <c r="T29" s="36">
        <f>U6</f>
        <v>179</v>
      </c>
      <c r="U29" s="25"/>
      <c r="V29" s="36" t="s">
        <v>145</v>
      </c>
      <c r="W29" s="36">
        <f>Z6</f>
        <v>104</v>
      </c>
    </row>
    <row r="30" spans="1:28" ht="14.65" thickBot="1" x14ac:dyDescent="0.5">
      <c r="A30" s="71"/>
      <c r="B30" s="52" t="s">
        <v>151</v>
      </c>
      <c r="C30" s="54" t="s">
        <v>154</v>
      </c>
      <c r="D30" s="54" t="s">
        <v>151</v>
      </c>
      <c r="E30" s="54" t="s">
        <v>151</v>
      </c>
      <c r="F30" s="54" t="s">
        <v>151</v>
      </c>
      <c r="G30" s="55" t="s">
        <v>151</v>
      </c>
      <c r="H30" s="81"/>
      <c r="I30" s="25"/>
      <c r="J30" s="68"/>
      <c r="K30" s="52" t="s">
        <v>151</v>
      </c>
      <c r="L30" s="54" t="s">
        <v>151</v>
      </c>
      <c r="M30" s="53" t="s">
        <v>151</v>
      </c>
      <c r="N30" s="53" t="s">
        <v>151</v>
      </c>
      <c r="O30" s="54" t="s">
        <v>151</v>
      </c>
      <c r="P30" s="55" t="s">
        <v>151</v>
      </c>
      <c r="Q30" s="76"/>
      <c r="S30" s="37" t="s">
        <v>146</v>
      </c>
      <c r="T30" s="37">
        <f>V7</f>
        <v>55</v>
      </c>
      <c r="U30" s="25"/>
      <c r="V30" s="37" t="s">
        <v>146</v>
      </c>
      <c r="W30" s="37">
        <f>AA7</f>
        <v>66</v>
      </c>
    </row>
    <row r="31" spans="1:28" x14ac:dyDescent="0.45">
      <c r="A31" s="72" t="s">
        <v>20</v>
      </c>
      <c r="B31" s="60" t="s">
        <v>151</v>
      </c>
      <c r="C31" s="62" t="s">
        <v>151</v>
      </c>
      <c r="D31" s="62" t="s">
        <v>151</v>
      </c>
      <c r="E31" s="62" t="s">
        <v>151</v>
      </c>
      <c r="F31" s="62" t="s">
        <v>151</v>
      </c>
      <c r="G31" s="63" t="s">
        <v>151</v>
      </c>
      <c r="H31" s="85" t="s">
        <v>164</v>
      </c>
      <c r="I31" s="25"/>
      <c r="J31" s="69" t="s">
        <v>20</v>
      </c>
      <c r="K31" s="60" t="s">
        <v>151</v>
      </c>
      <c r="L31" s="62" t="s">
        <v>151</v>
      </c>
      <c r="M31" s="61" t="s">
        <v>151</v>
      </c>
      <c r="N31" s="61" t="s">
        <v>151</v>
      </c>
      <c r="O31" s="62" t="s">
        <v>151</v>
      </c>
      <c r="P31" s="63" t="s">
        <v>151</v>
      </c>
      <c r="Q31" s="77" t="s">
        <v>164</v>
      </c>
      <c r="S31" s="42" t="s">
        <v>149</v>
      </c>
      <c r="T31" s="42">
        <f>W8</f>
        <v>0</v>
      </c>
      <c r="U31" s="25"/>
      <c r="V31" s="42" t="s">
        <v>149</v>
      </c>
      <c r="W31" s="42">
        <f>AB8</f>
        <v>0</v>
      </c>
    </row>
    <row r="32" spans="1:28" ht="14.65" thickBot="1" x14ac:dyDescent="0.5">
      <c r="A32" s="72"/>
      <c r="B32" s="56" t="s">
        <v>151</v>
      </c>
      <c r="C32" s="58" t="s">
        <v>151</v>
      </c>
      <c r="D32" s="58" t="s">
        <v>151</v>
      </c>
      <c r="E32" s="58" t="s">
        <v>151</v>
      </c>
      <c r="F32" s="58" t="s">
        <v>151</v>
      </c>
      <c r="G32" s="59" t="s">
        <v>151</v>
      </c>
      <c r="H32" s="85"/>
      <c r="I32" s="25"/>
      <c r="J32" s="69"/>
      <c r="K32" s="56" t="s">
        <v>151</v>
      </c>
      <c r="L32" s="58" t="s">
        <v>151</v>
      </c>
      <c r="M32" s="57" t="s">
        <v>151</v>
      </c>
      <c r="N32" s="57" t="s">
        <v>151</v>
      </c>
      <c r="O32" s="58" t="s">
        <v>151</v>
      </c>
      <c r="P32" s="59" t="s">
        <v>151</v>
      </c>
      <c r="Q32" s="77"/>
      <c r="S32" s="38" t="s">
        <v>160</v>
      </c>
      <c r="T32" s="38">
        <f>U7</f>
        <v>0</v>
      </c>
      <c r="U32" s="25"/>
      <c r="V32" s="38" t="s">
        <v>160</v>
      </c>
      <c r="W32" s="38">
        <f>Z7</f>
        <v>0</v>
      </c>
    </row>
    <row r="33" spans="1:23" x14ac:dyDescent="0.45">
      <c r="A33" s="70" t="s">
        <v>21</v>
      </c>
      <c r="B33" s="48" t="s">
        <v>151</v>
      </c>
      <c r="C33" s="50" t="s">
        <v>151</v>
      </c>
      <c r="D33" s="50" t="s">
        <v>151</v>
      </c>
      <c r="E33" s="50" t="s">
        <v>151</v>
      </c>
      <c r="F33" s="50" t="s">
        <v>151</v>
      </c>
      <c r="G33" s="51" t="s">
        <v>151</v>
      </c>
      <c r="H33" s="80" t="s">
        <v>164</v>
      </c>
      <c r="I33" s="25"/>
      <c r="J33" s="67" t="s">
        <v>21</v>
      </c>
      <c r="K33" s="48" t="s">
        <v>151</v>
      </c>
      <c r="L33" s="50" t="s">
        <v>151</v>
      </c>
      <c r="M33" s="49" t="s">
        <v>151</v>
      </c>
      <c r="N33" s="49" t="s">
        <v>151</v>
      </c>
      <c r="O33" s="50" t="s">
        <v>151</v>
      </c>
      <c r="P33" s="51" t="s">
        <v>151</v>
      </c>
      <c r="Q33" s="75" t="s">
        <v>164</v>
      </c>
      <c r="S33" s="39" t="s">
        <v>161</v>
      </c>
      <c r="T33" s="39">
        <f>V6</f>
        <v>3</v>
      </c>
      <c r="U33" s="25"/>
      <c r="V33" s="39" t="s">
        <v>161</v>
      </c>
      <c r="W33" s="39">
        <f>AA6</f>
        <v>3</v>
      </c>
    </row>
    <row r="34" spans="1:23" ht="14.65" thickBot="1" x14ac:dyDescent="0.5">
      <c r="A34" s="71"/>
      <c r="B34" s="52" t="s">
        <v>151</v>
      </c>
      <c r="C34" s="54" t="s">
        <v>151</v>
      </c>
      <c r="D34" s="54" t="s">
        <v>151</v>
      </c>
      <c r="E34" s="54" t="s">
        <v>151</v>
      </c>
      <c r="F34" s="54" t="s">
        <v>151</v>
      </c>
      <c r="G34" s="55" t="s">
        <v>151</v>
      </c>
      <c r="H34" s="81"/>
      <c r="I34" s="25"/>
      <c r="J34" s="68"/>
      <c r="K34" s="52" t="s">
        <v>151</v>
      </c>
      <c r="L34" s="54" t="s">
        <v>151</v>
      </c>
      <c r="M34" s="53" t="s">
        <v>151</v>
      </c>
      <c r="N34" s="53" t="s">
        <v>151</v>
      </c>
      <c r="O34" s="54" t="s">
        <v>151</v>
      </c>
      <c r="P34" s="55" t="s">
        <v>151</v>
      </c>
      <c r="Q34" s="76"/>
      <c r="S34" s="40" t="s">
        <v>147</v>
      </c>
      <c r="T34" s="40">
        <f>U8+V8</f>
        <v>13</v>
      </c>
      <c r="U34" s="25"/>
      <c r="V34" s="40" t="s">
        <v>147</v>
      </c>
      <c r="W34" s="40">
        <f>Z8+AA8</f>
        <v>77</v>
      </c>
    </row>
    <row r="35" spans="1:23" ht="14.65" thickBot="1" x14ac:dyDescent="0.5">
      <c r="A35" s="72" t="s">
        <v>22</v>
      </c>
      <c r="B35" s="60" t="s">
        <v>151</v>
      </c>
      <c r="C35" s="62" t="s">
        <v>154</v>
      </c>
      <c r="D35" s="62" t="s">
        <v>151</v>
      </c>
      <c r="E35" s="62" t="s">
        <v>151</v>
      </c>
      <c r="F35" s="62" t="s">
        <v>151</v>
      </c>
      <c r="G35" s="63" t="s">
        <v>151</v>
      </c>
      <c r="H35" s="85" t="s">
        <v>170</v>
      </c>
      <c r="I35" s="25"/>
      <c r="J35" s="69" t="s">
        <v>22</v>
      </c>
      <c r="K35" s="60" t="s">
        <v>151</v>
      </c>
      <c r="L35" s="62" t="s">
        <v>151</v>
      </c>
      <c r="M35" s="61" t="s">
        <v>151</v>
      </c>
      <c r="N35" s="61" t="s">
        <v>151</v>
      </c>
      <c r="O35" s="62" t="s">
        <v>151</v>
      </c>
      <c r="P35" s="63" t="s">
        <v>151</v>
      </c>
      <c r="Q35" s="77" t="s">
        <v>170</v>
      </c>
      <c r="S35" s="41" t="s">
        <v>152</v>
      </c>
      <c r="T35" s="41">
        <f>COUNTIF(B3:B262,"Rejected")</f>
        <v>10</v>
      </c>
      <c r="U35" s="26"/>
      <c r="V35" s="41" t="s">
        <v>152</v>
      </c>
      <c r="W35" s="41">
        <f>COUNTIF(C3:C262,"Rejected")</f>
        <v>10</v>
      </c>
    </row>
    <row r="36" spans="1:23" ht="14.65" thickBot="1" x14ac:dyDescent="0.5">
      <c r="A36" s="72"/>
      <c r="B36" s="56" t="s">
        <v>151</v>
      </c>
      <c r="C36" s="58" t="s">
        <v>151</v>
      </c>
      <c r="D36" s="58" t="s">
        <v>151</v>
      </c>
      <c r="E36" s="58" t="s">
        <v>151</v>
      </c>
      <c r="F36" s="58" t="s">
        <v>151</v>
      </c>
      <c r="G36" s="59" t="s">
        <v>151</v>
      </c>
      <c r="H36" s="85"/>
      <c r="I36" s="25"/>
      <c r="J36" s="69"/>
      <c r="K36" s="56" t="s">
        <v>151</v>
      </c>
      <c r="L36" s="58" t="s">
        <v>151</v>
      </c>
      <c r="M36" s="57" t="s">
        <v>151</v>
      </c>
      <c r="N36" s="57" t="s">
        <v>151</v>
      </c>
      <c r="O36" s="58" t="s">
        <v>151</v>
      </c>
      <c r="P36" s="59" t="s">
        <v>151</v>
      </c>
      <c r="Q36" s="77"/>
      <c r="S36" s="27" t="s">
        <v>188</v>
      </c>
      <c r="T36" s="27">
        <f>260-SUM(T29,T30,T31,T32,T33,T34,T35)</f>
        <v>0</v>
      </c>
      <c r="U36" s="18"/>
      <c r="V36" s="27" t="s">
        <v>188</v>
      </c>
      <c r="W36" s="27">
        <f>260-SUM(W29,W30,W31,W32,W33,W34,W35)</f>
        <v>0</v>
      </c>
    </row>
    <row r="37" spans="1:23" ht="14.65" thickBot="1" x14ac:dyDescent="0.5">
      <c r="A37" s="70" t="s">
        <v>23</v>
      </c>
      <c r="B37" s="48" t="s">
        <v>151</v>
      </c>
      <c r="C37" s="50" t="s">
        <v>151</v>
      </c>
      <c r="D37" s="50" t="s">
        <v>151</v>
      </c>
      <c r="E37" s="50" t="s">
        <v>151</v>
      </c>
      <c r="F37" s="50" t="s">
        <v>151</v>
      </c>
      <c r="G37" s="51" t="s">
        <v>151</v>
      </c>
      <c r="H37" s="80" t="s">
        <v>164</v>
      </c>
      <c r="I37" s="25"/>
      <c r="J37" s="67" t="s">
        <v>23</v>
      </c>
      <c r="K37" s="48" t="s">
        <v>151</v>
      </c>
      <c r="L37" s="50" t="s">
        <v>151</v>
      </c>
      <c r="M37" s="49" t="s">
        <v>151</v>
      </c>
      <c r="N37" s="49" t="s">
        <v>151</v>
      </c>
      <c r="O37" s="50" t="s">
        <v>151</v>
      </c>
      <c r="P37" s="51" t="s">
        <v>151</v>
      </c>
      <c r="Q37" s="75" t="s">
        <v>164</v>
      </c>
    </row>
    <row r="38" spans="1:23" ht="14.65" thickBot="1" x14ac:dyDescent="0.5">
      <c r="A38" s="71"/>
      <c r="B38" s="52" t="s">
        <v>151</v>
      </c>
      <c r="C38" s="54" t="s">
        <v>151</v>
      </c>
      <c r="D38" s="54" t="s">
        <v>151</v>
      </c>
      <c r="E38" s="54" t="s">
        <v>151</v>
      </c>
      <c r="F38" s="54" t="s">
        <v>151</v>
      </c>
      <c r="G38" s="55" t="s">
        <v>151</v>
      </c>
      <c r="H38" s="81"/>
      <c r="I38" s="25"/>
      <c r="J38" s="68"/>
      <c r="K38" s="52" t="s">
        <v>151</v>
      </c>
      <c r="L38" s="54" t="s">
        <v>151</v>
      </c>
      <c r="M38" s="53" t="s">
        <v>151</v>
      </c>
      <c r="N38" s="53" t="s">
        <v>151</v>
      </c>
      <c r="O38" s="54" t="s">
        <v>151</v>
      </c>
      <c r="P38" s="55" t="s">
        <v>151</v>
      </c>
      <c r="Q38" s="76"/>
      <c r="S38" s="93" t="s">
        <v>148</v>
      </c>
      <c r="T38" s="94"/>
      <c r="U38" s="94"/>
      <c r="V38" s="94"/>
      <c r="W38" s="95"/>
    </row>
    <row r="39" spans="1:23" ht="14.65" thickBot="1" x14ac:dyDescent="0.5">
      <c r="A39" s="72" t="s">
        <v>24</v>
      </c>
      <c r="B39" s="60" t="s">
        <v>151</v>
      </c>
      <c r="C39" s="62" t="s">
        <v>151</v>
      </c>
      <c r="D39" s="62" t="s">
        <v>151</v>
      </c>
      <c r="E39" s="62" t="s">
        <v>151</v>
      </c>
      <c r="F39" s="62" t="s">
        <v>151</v>
      </c>
      <c r="G39" s="63" t="s">
        <v>151</v>
      </c>
      <c r="H39" s="85" t="s">
        <v>163</v>
      </c>
      <c r="I39" s="25"/>
      <c r="J39" s="69" t="s">
        <v>24</v>
      </c>
      <c r="K39" s="60" t="s">
        <v>151</v>
      </c>
      <c r="L39" s="62" t="s">
        <v>151</v>
      </c>
      <c r="M39" s="61" t="s">
        <v>151</v>
      </c>
      <c r="N39" s="61" t="s">
        <v>151</v>
      </c>
      <c r="O39" s="62" t="s">
        <v>151</v>
      </c>
      <c r="P39" s="63" t="s">
        <v>151</v>
      </c>
      <c r="Q39" s="77" t="s">
        <v>163</v>
      </c>
      <c r="S39" s="90" t="s">
        <v>137</v>
      </c>
      <c r="T39" s="91"/>
      <c r="U39" s="24"/>
      <c r="V39" s="90" t="s">
        <v>140</v>
      </c>
      <c r="W39" s="91"/>
    </row>
    <row r="40" spans="1:23" ht="14.65" thickBot="1" x14ac:dyDescent="0.5">
      <c r="A40" s="72"/>
      <c r="B40" s="56" t="s">
        <v>151</v>
      </c>
      <c r="C40" s="58" t="s">
        <v>151</v>
      </c>
      <c r="D40" s="58" t="s">
        <v>151</v>
      </c>
      <c r="E40" s="58" t="s">
        <v>151</v>
      </c>
      <c r="F40" s="58" t="s">
        <v>151</v>
      </c>
      <c r="G40" s="59" t="s">
        <v>151</v>
      </c>
      <c r="H40" s="85"/>
      <c r="I40" s="25"/>
      <c r="J40" s="69"/>
      <c r="K40" s="56" t="s">
        <v>151</v>
      </c>
      <c r="L40" s="58" t="s">
        <v>151</v>
      </c>
      <c r="M40" s="57" t="s">
        <v>151</v>
      </c>
      <c r="N40" s="57" t="s">
        <v>151</v>
      </c>
      <c r="O40" s="58" t="s">
        <v>151</v>
      </c>
      <c r="P40" s="59" t="s">
        <v>151</v>
      </c>
      <c r="Q40" s="77"/>
      <c r="S40" s="36" t="s">
        <v>145</v>
      </c>
      <c r="T40" s="36">
        <f>U14</f>
        <v>176</v>
      </c>
      <c r="U40" s="24"/>
      <c r="V40" s="36" t="s">
        <v>145</v>
      </c>
      <c r="W40" s="36">
        <f>Z14</f>
        <v>181</v>
      </c>
    </row>
    <row r="41" spans="1:23" x14ac:dyDescent="0.45">
      <c r="A41" s="70" t="s">
        <v>25</v>
      </c>
      <c r="B41" s="48" t="s">
        <v>151</v>
      </c>
      <c r="C41" s="50" t="s">
        <v>151</v>
      </c>
      <c r="D41" s="50" t="s">
        <v>151</v>
      </c>
      <c r="E41" s="50" t="s">
        <v>151</v>
      </c>
      <c r="F41" s="50" t="s">
        <v>151</v>
      </c>
      <c r="G41" s="51" t="s">
        <v>151</v>
      </c>
      <c r="H41" s="80" t="s">
        <v>164</v>
      </c>
      <c r="I41" s="25"/>
      <c r="J41" s="67" t="s">
        <v>25</v>
      </c>
      <c r="K41" s="48" t="s">
        <v>151</v>
      </c>
      <c r="L41" s="50" t="s">
        <v>151</v>
      </c>
      <c r="M41" s="49" t="s">
        <v>151</v>
      </c>
      <c r="N41" s="49" t="s">
        <v>151</v>
      </c>
      <c r="O41" s="50" t="s">
        <v>151</v>
      </c>
      <c r="P41" s="51" t="s">
        <v>151</v>
      </c>
      <c r="Q41" s="75" t="s">
        <v>164</v>
      </c>
      <c r="S41" s="37" t="s">
        <v>146</v>
      </c>
      <c r="T41" s="37">
        <f>V15</f>
        <v>64</v>
      </c>
      <c r="U41" s="25"/>
      <c r="V41" s="37" t="s">
        <v>146</v>
      </c>
      <c r="W41" s="37">
        <f>AA15</f>
        <v>61</v>
      </c>
    </row>
    <row r="42" spans="1:23" ht="14.65" thickBot="1" x14ac:dyDescent="0.5">
      <c r="A42" s="71"/>
      <c r="B42" s="52" t="s">
        <v>151</v>
      </c>
      <c r="C42" s="54" t="s">
        <v>151</v>
      </c>
      <c r="D42" s="54" t="s">
        <v>151</v>
      </c>
      <c r="E42" s="54" t="s">
        <v>151</v>
      </c>
      <c r="F42" s="54" t="s">
        <v>151</v>
      </c>
      <c r="G42" s="55" t="s">
        <v>151</v>
      </c>
      <c r="H42" s="81"/>
      <c r="I42" s="25"/>
      <c r="J42" s="68"/>
      <c r="K42" s="52" t="s">
        <v>151</v>
      </c>
      <c r="L42" s="54" t="s">
        <v>151</v>
      </c>
      <c r="M42" s="53" t="s">
        <v>151</v>
      </c>
      <c r="N42" s="53" t="s">
        <v>151</v>
      </c>
      <c r="O42" s="54" t="s">
        <v>151</v>
      </c>
      <c r="P42" s="55" t="s">
        <v>151</v>
      </c>
      <c r="Q42" s="76"/>
      <c r="S42" s="42" t="s">
        <v>149</v>
      </c>
      <c r="T42" s="42">
        <f>W16</f>
        <v>8</v>
      </c>
      <c r="U42" s="25"/>
      <c r="V42" s="42" t="s">
        <v>149</v>
      </c>
      <c r="W42" s="42">
        <f>AB16</f>
        <v>0</v>
      </c>
    </row>
    <row r="43" spans="1:23" x14ac:dyDescent="0.45">
      <c r="A43" s="72" t="s">
        <v>26</v>
      </c>
      <c r="B43" s="60" t="s">
        <v>151</v>
      </c>
      <c r="C43" s="62" t="s">
        <v>151</v>
      </c>
      <c r="D43" s="62" t="s">
        <v>151</v>
      </c>
      <c r="E43" s="62" t="s">
        <v>151</v>
      </c>
      <c r="F43" s="62" t="s">
        <v>151</v>
      </c>
      <c r="G43" s="63" t="s">
        <v>151</v>
      </c>
      <c r="H43" s="85" t="s">
        <v>164</v>
      </c>
      <c r="I43" s="25"/>
      <c r="J43" s="69" t="s">
        <v>26</v>
      </c>
      <c r="K43" s="60" t="s">
        <v>151</v>
      </c>
      <c r="L43" s="62" t="s">
        <v>151</v>
      </c>
      <c r="M43" s="61" t="s">
        <v>151</v>
      </c>
      <c r="N43" s="61" t="s">
        <v>151</v>
      </c>
      <c r="O43" s="62" t="s">
        <v>151</v>
      </c>
      <c r="P43" s="63" t="s">
        <v>151</v>
      </c>
      <c r="Q43" s="77" t="s">
        <v>164</v>
      </c>
      <c r="S43" s="38" t="s">
        <v>160</v>
      </c>
      <c r="T43" s="38">
        <f>U15</f>
        <v>0</v>
      </c>
      <c r="U43" s="25"/>
      <c r="V43" s="38" t="s">
        <v>160</v>
      </c>
      <c r="W43" s="38">
        <f>Z15</f>
        <v>0</v>
      </c>
    </row>
    <row r="44" spans="1:23" ht="14.65" thickBot="1" x14ac:dyDescent="0.5">
      <c r="A44" s="72"/>
      <c r="B44" s="56" t="s">
        <v>151</v>
      </c>
      <c r="C44" s="58" t="s">
        <v>151</v>
      </c>
      <c r="D44" s="58" t="s">
        <v>151</v>
      </c>
      <c r="E44" s="58" t="s">
        <v>151</v>
      </c>
      <c r="F44" s="58" t="s">
        <v>151</v>
      </c>
      <c r="G44" s="59" t="s">
        <v>151</v>
      </c>
      <c r="H44" s="85"/>
      <c r="I44" s="25"/>
      <c r="J44" s="69"/>
      <c r="K44" s="56" t="s">
        <v>151</v>
      </c>
      <c r="L44" s="58" t="s">
        <v>151</v>
      </c>
      <c r="M44" s="57" t="s">
        <v>151</v>
      </c>
      <c r="N44" s="57" t="s">
        <v>151</v>
      </c>
      <c r="O44" s="58" t="s">
        <v>151</v>
      </c>
      <c r="P44" s="59" t="s">
        <v>151</v>
      </c>
      <c r="Q44" s="77"/>
      <c r="S44" s="39" t="s">
        <v>161</v>
      </c>
      <c r="T44" s="39">
        <f>V14</f>
        <v>0</v>
      </c>
      <c r="U44" s="25"/>
      <c r="V44" s="39" t="s">
        <v>161</v>
      </c>
      <c r="W44" s="39">
        <f>AA14</f>
        <v>2</v>
      </c>
    </row>
    <row r="45" spans="1:23" x14ac:dyDescent="0.45">
      <c r="A45" s="70" t="s">
        <v>27</v>
      </c>
      <c r="B45" s="48" t="s">
        <v>153</v>
      </c>
      <c r="C45" s="50" t="s">
        <v>153</v>
      </c>
      <c r="D45" s="50" t="s">
        <v>151</v>
      </c>
      <c r="E45" s="50" t="s">
        <v>151</v>
      </c>
      <c r="F45" s="50" t="s">
        <v>151</v>
      </c>
      <c r="G45" s="51" t="s">
        <v>151</v>
      </c>
      <c r="H45" s="83" t="s">
        <v>167</v>
      </c>
      <c r="I45" s="25"/>
      <c r="J45" s="67" t="s">
        <v>27</v>
      </c>
      <c r="K45" s="48" t="s">
        <v>153</v>
      </c>
      <c r="L45" s="50" t="s">
        <v>153</v>
      </c>
      <c r="M45" s="49" t="s">
        <v>151</v>
      </c>
      <c r="N45" s="49" t="s">
        <v>151</v>
      </c>
      <c r="O45" s="50" t="s">
        <v>151</v>
      </c>
      <c r="P45" s="51" t="s">
        <v>151</v>
      </c>
      <c r="Q45" s="78" t="s">
        <v>167</v>
      </c>
      <c r="S45" s="40" t="s">
        <v>147</v>
      </c>
      <c r="T45" s="40">
        <f>U16+V16</f>
        <v>2</v>
      </c>
      <c r="U45" s="25"/>
      <c r="V45" s="40" t="s">
        <v>147</v>
      </c>
      <c r="W45" s="40">
        <f>Z16+AA16</f>
        <v>6</v>
      </c>
    </row>
    <row r="46" spans="1:23" ht="14.65" thickBot="1" x14ac:dyDescent="0.5">
      <c r="A46" s="71"/>
      <c r="B46" s="52" t="s">
        <v>153</v>
      </c>
      <c r="C46" s="54" t="s">
        <v>153</v>
      </c>
      <c r="D46" s="54" t="s">
        <v>151</v>
      </c>
      <c r="E46" s="54" t="s">
        <v>151</v>
      </c>
      <c r="F46" s="54" t="s">
        <v>151</v>
      </c>
      <c r="G46" s="55" t="s">
        <v>151</v>
      </c>
      <c r="H46" s="84"/>
      <c r="I46" s="25"/>
      <c r="J46" s="68"/>
      <c r="K46" s="52" t="s">
        <v>153</v>
      </c>
      <c r="L46" s="54" t="s">
        <v>153</v>
      </c>
      <c r="M46" s="53" t="s">
        <v>151</v>
      </c>
      <c r="N46" s="53" t="s">
        <v>151</v>
      </c>
      <c r="O46" s="54" t="s">
        <v>151</v>
      </c>
      <c r="P46" s="55" t="s">
        <v>151</v>
      </c>
      <c r="Q46" s="79"/>
      <c r="S46" s="41" t="s">
        <v>152</v>
      </c>
      <c r="T46" s="41">
        <f>COUNTIF(D3:D262,"Rejected")</f>
        <v>10</v>
      </c>
      <c r="U46" s="26"/>
      <c r="V46" s="41" t="s">
        <v>152</v>
      </c>
      <c r="W46" s="41">
        <f>COUNTIF(G3:G262,"Rejected")</f>
        <v>10</v>
      </c>
    </row>
    <row r="47" spans="1:23" ht="14.65" thickBot="1" x14ac:dyDescent="0.5">
      <c r="A47" s="72" t="s">
        <v>28</v>
      </c>
      <c r="B47" s="60" t="s">
        <v>153</v>
      </c>
      <c r="C47" s="62" t="s">
        <v>153</v>
      </c>
      <c r="D47" s="62" t="s">
        <v>151</v>
      </c>
      <c r="E47" s="62" t="s">
        <v>151</v>
      </c>
      <c r="F47" s="62" t="s">
        <v>151</v>
      </c>
      <c r="G47" s="63" t="s">
        <v>151</v>
      </c>
      <c r="H47" s="82" t="s">
        <v>167</v>
      </c>
      <c r="I47" s="25"/>
      <c r="J47" s="69" t="s">
        <v>28</v>
      </c>
      <c r="K47" s="60" t="s">
        <v>153</v>
      </c>
      <c r="L47" s="62" t="s">
        <v>153</v>
      </c>
      <c r="M47" s="61" t="s">
        <v>151</v>
      </c>
      <c r="N47" s="61" t="s">
        <v>151</v>
      </c>
      <c r="O47" s="62" t="s">
        <v>151</v>
      </c>
      <c r="P47" s="63" t="s">
        <v>151</v>
      </c>
      <c r="Q47" s="74" t="s">
        <v>167</v>
      </c>
      <c r="S47" s="27" t="s">
        <v>188</v>
      </c>
      <c r="T47" s="27">
        <f>260-SUM(T40,T41,T42,T43,T44,T45,T46)</f>
        <v>0</v>
      </c>
      <c r="U47" s="45"/>
      <c r="V47" s="27" t="s">
        <v>188</v>
      </c>
      <c r="W47" s="27">
        <f>260-SUM(W40,W41,W42,W43,W44,W45,W46)</f>
        <v>0</v>
      </c>
    </row>
    <row r="48" spans="1:23" ht="14.65" thickBot="1" x14ac:dyDescent="0.5">
      <c r="A48" s="72"/>
      <c r="B48" s="56" t="s">
        <v>153</v>
      </c>
      <c r="C48" s="58" t="s">
        <v>153</v>
      </c>
      <c r="D48" s="58" t="s">
        <v>151</v>
      </c>
      <c r="E48" s="58" t="s">
        <v>151</v>
      </c>
      <c r="F48" s="58" t="s">
        <v>151</v>
      </c>
      <c r="G48" s="59" t="s">
        <v>151</v>
      </c>
      <c r="H48" s="82"/>
      <c r="I48" s="25"/>
      <c r="J48" s="69"/>
      <c r="K48" s="56" t="s">
        <v>153</v>
      </c>
      <c r="L48" s="58" t="s">
        <v>153</v>
      </c>
      <c r="M48" s="57" t="s">
        <v>151</v>
      </c>
      <c r="N48" s="57" t="s">
        <v>151</v>
      </c>
      <c r="O48" s="58" t="s">
        <v>151</v>
      </c>
      <c r="P48" s="59" t="s">
        <v>151</v>
      </c>
      <c r="Q48" s="74"/>
      <c r="S48" s="90" t="s">
        <v>138</v>
      </c>
      <c r="T48" s="91"/>
      <c r="U48" s="24"/>
      <c r="V48" s="90" t="s">
        <v>139</v>
      </c>
      <c r="W48" s="91"/>
    </row>
    <row r="49" spans="1:23" x14ac:dyDescent="0.45">
      <c r="A49" s="70" t="s">
        <v>29</v>
      </c>
      <c r="B49" s="48" t="s">
        <v>154</v>
      </c>
      <c r="C49" s="50" t="s">
        <v>154</v>
      </c>
      <c r="D49" s="50" t="s">
        <v>151</v>
      </c>
      <c r="E49" s="50" t="s">
        <v>151</v>
      </c>
      <c r="F49" s="50" t="s">
        <v>151</v>
      </c>
      <c r="G49" s="51" t="s">
        <v>151</v>
      </c>
      <c r="H49" s="83" t="s">
        <v>167</v>
      </c>
      <c r="I49" s="25"/>
      <c r="J49" s="67" t="s">
        <v>29</v>
      </c>
      <c r="K49" s="48" t="s">
        <v>153</v>
      </c>
      <c r="L49" s="50" t="s">
        <v>153</v>
      </c>
      <c r="M49" s="49" t="s">
        <v>151</v>
      </c>
      <c r="N49" s="49" t="s">
        <v>151</v>
      </c>
      <c r="O49" s="50" t="s">
        <v>151</v>
      </c>
      <c r="P49" s="51" t="s">
        <v>151</v>
      </c>
      <c r="Q49" s="78" t="s">
        <v>167</v>
      </c>
      <c r="S49" s="36" t="s">
        <v>145</v>
      </c>
      <c r="T49" s="36">
        <f>U20</f>
        <v>173</v>
      </c>
      <c r="U49" s="24"/>
      <c r="V49" s="36" t="s">
        <v>145</v>
      </c>
      <c r="W49" s="36">
        <f>Z20</f>
        <v>179</v>
      </c>
    </row>
    <row r="50" spans="1:23" ht="14.65" thickBot="1" x14ac:dyDescent="0.5">
      <c r="A50" s="71"/>
      <c r="B50" s="52" t="s">
        <v>153</v>
      </c>
      <c r="C50" s="54" t="s">
        <v>154</v>
      </c>
      <c r="D50" s="54" t="s">
        <v>151</v>
      </c>
      <c r="E50" s="54" t="s">
        <v>151</v>
      </c>
      <c r="F50" s="54" t="s">
        <v>151</v>
      </c>
      <c r="G50" s="55" t="s">
        <v>151</v>
      </c>
      <c r="H50" s="84"/>
      <c r="I50" s="25"/>
      <c r="J50" s="68"/>
      <c r="K50" s="52" t="s">
        <v>153</v>
      </c>
      <c r="L50" s="54" t="s">
        <v>153</v>
      </c>
      <c r="M50" s="53" t="s">
        <v>151</v>
      </c>
      <c r="N50" s="53" t="s">
        <v>151</v>
      </c>
      <c r="O50" s="54" t="s">
        <v>151</v>
      </c>
      <c r="P50" s="55" t="s">
        <v>151</v>
      </c>
      <c r="Q50" s="79"/>
      <c r="S50" s="37" t="s">
        <v>146</v>
      </c>
      <c r="T50" s="37">
        <f>V21</f>
        <v>68</v>
      </c>
      <c r="U50" s="25"/>
      <c r="V50" s="37" t="s">
        <v>146</v>
      </c>
      <c r="W50" s="37">
        <f>AA21</f>
        <v>0</v>
      </c>
    </row>
    <row r="51" spans="1:23" x14ac:dyDescent="0.45">
      <c r="A51" s="72" t="s">
        <v>30</v>
      </c>
      <c r="B51" s="60" t="s">
        <v>153</v>
      </c>
      <c r="C51" s="62" t="s">
        <v>153</v>
      </c>
      <c r="D51" s="62" t="s">
        <v>151</v>
      </c>
      <c r="E51" s="62" t="s">
        <v>151</v>
      </c>
      <c r="F51" s="62" t="s">
        <v>151</v>
      </c>
      <c r="G51" s="63" t="s">
        <v>151</v>
      </c>
      <c r="H51" s="82" t="s">
        <v>167</v>
      </c>
      <c r="I51" s="25"/>
      <c r="J51" s="69" t="s">
        <v>30</v>
      </c>
      <c r="K51" s="60" t="s">
        <v>153</v>
      </c>
      <c r="L51" s="62" t="s">
        <v>153</v>
      </c>
      <c r="M51" s="61" t="s">
        <v>151</v>
      </c>
      <c r="N51" s="61" t="s">
        <v>151</v>
      </c>
      <c r="O51" s="62" t="s">
        <v>151</v>
      </c>
      <c r="P51" s="63" t="s">
        <v>151</v>
      </c>
      <c r="Q51" s="74" t="s">
        <v>167</v>
      </c>
      <c r="S51" s="42" t="s">
        <v>149</v>
      </c>
      <c r="T51" s="42">
        <f>W22</f>
        <v>0</v>
      </c>
      <c r="U51" s="25"/>
      <c r="V51" s="42" t="s">
        <v>149</v>
      </c>
      <c r="W51" s="42">
        <f>AB22</f>
        <v>70</v>
      </c>
    </row>
    <row r="52" spans="1:23" ht="14.65" thickBot="1" x14ac:dyDescent="0.5">
      <c r="A52" s="72"/>
      <c r="B52" s="56" t="s">
        <v>153</v>
      </c>
      <c r="C52" s="58" t="s">
        <v>153</v>
      </c>
      <c r="D52" s="58" t="s">
        <v>151</v>
      </c>
      <c r="E52" s="58" t="s">
        <v>151</v>
      </c>
      <c r="F52" s="58" t="s">
        <v>151</v>
      </c>
      <c r="G52" s="59" t="s">
        <v>151</v>
      </c>
      <c r="H52" s="82"/>
      <c r="I52" s="25"/>
      <c r="J52" s="69"/>
      <c r="K52" s="56" t="s">
        <v>153</v>
      </c>
      <c r="L52" s="58" t="s">
        <v>153</v>
      </c>
      <c r="M52" s="57" t="s">
        <v>151</v>
      </c>
      <c r="N52" s="57" t="s">
        <v>151</v>
      </c>
      <c r="O52" s="58" t="s">
        <v>151</v>
      </c>
      <c r="P52" s="59" t="s">
        <v>151</v>
      </c>
      <c r="Q52" s="74"/>
      <c r="S52" s="38" t="s">
        <v>160</v>
      </c>
      <c r="T52" s="38">
        <f>U21</f>
        <v>0</v>
      </c>
      <c r="U52" s="25"/>
      <c r="V52" s="38" t="s">
        <v>160</v>
      </c>
      <c r="W52" s="38">
        <f>Z21</f>
        <v>0</v>
      </c>
    </row>
    <row r="53" spans="1:23" x14ac:dyDescent="0.45">
      <c r="A53" s="70" t="s">
        <v>31</v>
      </c>
      <c r="B53" s="48" t="s">
        <v>153</v>
      </c>
      <c r="C53" s="50" t="s">
        <v>153</v>
      </c>
      <c r="D53" s="50" t="s">
        <v>151</v>
      </c>
      <c r="E53" s="50" t="s">
        <v>151</v>
      </c>
      <c r="F53" s="50" t="s">
        <v>151</v>
      </c>
      <c r="G53" s="51" t="s">
        <v>151</v>
      </c>
      <c r="H53" s="83" t="s">
        <v>167</v>
      </c>
      <c r="I53" s="25"/>
      <c r="J53" s="67" t="s">
        <v>31</v>
      </c>
      <c r="K53" s="48" t="s">
        <v>153</v>
      </c>
      <c r="L53" s="50" t="s">
        <v>153</v>
      </c>
      <c r="M53" s="49" t="s">
        <v>151</v>
      </c>
      <c r="N53" s="49" t="s">
        <v>151</v>
      </c>
      <c r="O53" s="50" t="s">
        <v>151</v>
      </c>
      <c r="P53" s="51" t="s">
        <v>151</v>
      </c>
      <c r="Q53" s="78" t="s">
        <v>167</v>
      </c>
      <c r="S53" s="39" t="s">
        <v>161</v>
      </c>
      <c r="T53" s="39">
        <f>V20</f>
        <v>0</v>
      </c>
      <c r="U53" s="25"/>
      <c r="V53" s="39" t="s">
        <v>161</v>
      </c>
      <c r="W53" s="39">
        <f>AA20</f>
        <v>0</v>
      </c>
    </row>
    <row r="54" spans="1:23" ht="14.65" thickBot="1" x14ac:dyDescent="0.5">
      <c r="A54" s="71"/>
      <c r="B54" s="52" t="s">
        <v>153</v>
      </c>
      <c r="C54" s="54" t="s">
        <v>153</v>
      </c>
      <c r="D54" s="54" t="s">
        <v>151</v>
      </c>
      <c r="E54" s="54" t="s">
        <v>151</v>
      </c>
      <c r="F54" s="54" t="s">
        <v>151</v>
      </c>
      <c r="G54" s="55" t="s">
        <v>151</v>
      </c>
      <c r="H54" s="84"/>
      <c r="I54" s="25"/>
      <c r="J54" s="68"/>
      <c r="K54" s="52" t="s">
        <v>153</v>
      </c>
      <c r="L54" s="54" t="s">
        <v>153</v>
      </c>
      <c r="M54" s="53" t="s">
        <v>151</v>
      </c>
      <c r="N54" s="53" t="s">
        <v>151</v>
      </c>
      <c r="O54" s="54" t="s">
        <v>151</v>
      </c>
      <c r="P54" s="55" t="s">
        <v>151</v>
      </c>
      <c r="Q54" s="79"/>
      <c r="S54" s="40" t="s">
        <v>147</v>
      </c>
      <c r="T54" s="40">
        <f>U22+V22</f>
        <v>9</v>
      </c>
      <c r="U54" s="25"/>
      <c r="V54" s="40" t="s">
        <v>147</v>
      </c>
      <c r="W54" s="40">
        <f>Z22+AA22</f>
        <v>1</v>
      </c>
    </row>
    <row r="55" spans="1:23" ht="14.65" thickBot="1" x14ac:dyDescent="0.5">
      <c r="A55" s="72" t="s">
        <v>32</v>
      </c>
      <c r="B55" s="60" t="s">
        <v>151</v>
      </c>
      <c r="C55" s="62" t="s">
        <v>151</v>
      </c>
      <c r="D55" s="62" t="s">
        <v>151</v>
      </c>
      <c r="E55" s="62" t="s">
        <v>151</v>
      </c>
      <c r="F55" s="62" t="s">
        <v>151</v>
      </c>
      <c r="G55" s="63" t="s">
        <v>151</v>
      </c>
      <c r="H55" s="85" t="s">
        <v>171</v>
      </c>
      <c r="I55" s="25"/>
      <c r="J55" s="69" t="s">
        <v>32</v>
      </c>
      <c r="K55" s="60" t="s">
        <v>151</v>
      </c>
      <c r="L55" s="62" t="s">
        <v>151</v>
      </c>
      <c r="M55" s="61" t="s">
        <v>151</v>
      </c>
      <c r="N55" s="61" t="s">
        <v>151</v>
      </c>
      <c r="O55" s="62" t="s">
        <v>151</v>
      </c>
      <c r="P55" s="63" t="s">
        <v>151</v>
      </c>
      <c r="Q55" s="77" t="s">
        <v>171</v>
      </c>
      <c r="S55" s="41" t="s">
        <v>152</v>
      </c>
      <c r="T55" s="41">
        <f>COUNTIF(E3:E262,"Rejected")</f>
        <v>10</v>
      </c>
      <c r="U55" s="26"/>
      <c r="V55" s="41" t="s">
        <v>152</v>
      </c>
      <c r="W55" s="41">
        <f>COUNTIF(F3:F262,"Rejected")</f>
        <v>10</v>
      </c>
    </row>
    <row r="56" spans="1:23" ht="14.65" thickBot="1" x14ac:dyDescent="0.5">
      <c r="A56" s="72"/>
      <c r="B56" s="56" t="s">
        <v>151</v>
      </c>
      <c r="C56" s="58" t="s">
        <v>151</v>
      </c>
      <c r="D56" s="58" t="s">
        <v>151</v>
      </c>
      <c r="E56" s="58" t="s">
        <v>151</v>
      </c>
      <c r="F56" s="58" t="s">
        <v>151</v>
      </c>
      <c r="G56" s="59" t="s">
        <v>151</v>
      </c>
      <c r="H56" s="85"/>
      <c r="I56" s="25"/>
      <c r="J56" s="69"/>
      <c r="K56" s="56" t="s">
        <v>151</v>
      </c>
      <c r="L56" s="58" t="s">
        <v>151</v>
      </c>
      <c r="M56" s="57" t="s">
        <v>151</v>
      </c>
      <c r="N56" s="57" t="s">
        <v>151</v>
      </c>
      <c r="O56" s="58" t="s">
        <v>151</v>
      </c>
      <c r="P56" s="59" t="s">
        <v>151</v>
      </c>
      <c r="Q56" s="77"/>
      <c r="S56" s="27" t="s">
        <v>188</v>
      </c>
      <c r="T56" s="27">
        <f>260-SUM(T49,T50,T51,T52,T53,T54,T55)</f>
        <v>0</v>
      </c>
      <c r="U56" s="45"/>
      <c r="V56" s="27" t="s">
        <v>188</v>
      </c>
      <c r="W56" s="27">
        <f>260-SUM(W49,W50,W51,W52,W53,W54,W55)</f>
        <v>0</v>
      </c>
    </row>
    <row r="57" spans="1:23" x14ac:dyDescent="0.45">
      <c r="A57" s="70" t="s">
        <v>33</v>
      </c>
      <c r="B57" s="48" t="s">
        <v>151</v>
      </c>
      <c r="C57" s="50" t="s">
        <v>154</v>
      </c>
      <c r="D57" s="50" t="s">
        <v>151</v>
      </c>
      <c r="E57" s="50" t="s">
        <v>151</v>
      </c>
      <c r="F57" s="50" t="s">
        <v>151</v>
      </c>
      <c r="G57" s="51" t="s">
        <v>153</v>
      </c>
      <c r="H57" s="80" t="s">
        <v>172</v>
      </c>
      <c r="I57" s="25"/>
      <c r="J57" s="67" t="s">
        <v>33</v>
      </c>
      <c r="K57" s="48" t="s">
        <v>151</v>
      </c>
      <c r="L57" s="50" t="s">
        <v>151</v>
      </c>
      <c r="M57" s="49" t="s">
        <v>151</v>
      </c>
      <c r="N57" s="49" t="s">
        <v>151</v>
      </c>
      <c r="O57" s="50" t="s">
        <v>151</v>
      </c>
      <c r="P57" s="51" t="s">
        <v>153</v>
      </c>
      <c r="Q57" s="75" t="s">
        <v>172</v>
      </c>
    </row>
    <row r="58" spans="1:23" ht="14.65" thickBot="1" x14ac:dyDescent="0.5">
      <c r="A58" s="71"/>
      <c r="B58" s="52" t="s">
        <v>151</v>
      </c>
      <c r="C58" s="54" t="s">
        <v>154</v>
      </c>
      <c r="D58" s="54" t="s">
        <v>151</v>
      </c>
      <c r="E58" s="54" t="s">
        <v>151</v>
      </c>
      <c r="F58" s="54" t="s">
        <v>151</v>
      </c>
      <c r="G58" s="55" t="s">
        <v>153</v>
      </c>
      <c r="H58" s="81"/>
      <c r="I58" s="25"/>
      <c r="J58" s="68"/>
      <c r="K58" s="52" t="s">
        <v>151</v>
      </c>
      <c r="L58" s="54" t="s">
        <v>151</v>
      </c>
      <c r="M58" s="53" t="s">
        <v>151</v>
      </c>
      <c r="N58" s="53" t="s">
        <v>151</v>
      </c>
      <c r="O58" s="54" t="s">
        <v>151</v>
      </c>
      <c r="P58" s="55" t="s">
        <v>153</v>
      </c>
      <c r="Q58" s="76"/>
    </row>
    <row r="59" spans="1:23" x14ac:dyDescent="0.45">
      <c r="A59" s="72" t="s">
        <v>34</v>
      </c>
      <c r="B59" s="60" t="s">
        <v>151</v>
      </c>
      <c r="C59" s="62" t="s">
        <v>151</v>
      </c>
      <c r="D59" s="62" t="s">
        <v>151</v>
      </c>
      <c r="E59" s="62" t="s">
        <v>151</v>
      </c>
      <c r="F59" s="62" t="s">
        <v>151</v>
      </c>
      <c r="G59" s="63" t="s">
        <v>151</v>
      </c>
      <c r="H59" s="85" t="s">
        <v>164</v>
      </c>
      <c r="I59" s="25"/>
      <c r="J59" s="69" t="s">
        <v>34</v>
      </c>
      <c r="K59" s="60" t="s">
        <v>151</v>
      </c>
      <c r="L59" s="62" t="s">
        <v>151</v>
      </c>
      <c r="M59" s="61" t="s">
        <v>151</v>
      </c>
      <c r="N59" s="61" t="s">
        <v>151</v>
      </c>
      <c r="O59" s="62" t="s">
        <v>151</v>
      </c>
      <c r="P59" s="63" t="s">
        <v>151</v>
      </c>
      <c r="Q59" s="77" t="s">
        <v>164</v>
      </c>
    </row>
    <row r="60" spans="1:23" ht="14.65" thickBot="1" x14ac:dyDescent="0.5">
      <c r="A60" s="72"/>
      <c r="B60" s="56" t="s">
        <v>151</v>
      </c>
      <c r="C60" s="58" t="s">
        <v>151</v>
      </c>
      <c r="D60" s="58" t="s">
        <v>151</v>
      </c>
      <c r="E60" s="58" t="s">
        <v>151</v>
      </c>
      <c r="F60" s="58" t="s">
        <v>151</v>
      </c>
      <c r="G60" s="59" t="s">
        <v>151</v>
      </c>
      <c r="H60" s="85"/>
      <c r="I60" s="25"/>
      <c r="J60" s="69"/>
      <c r="K60" s="56" t="s">
        <v>151</v>
      </c>
      <c r="L60" s="58" t="s">
        <v>151</v>
      </c>
      <c r="M60" s="57" t="s">
        <v>151</v>
      </c>
      <c r="N60" s="57" t="s">
        <v>151</v>
      </c>
      <c r="O60" s="58" t="s">
        <v>151</v>
      </c>
      <c r="P60" s="59" t="s">
        <v>151</v>
      </c>
      <c r="Q60" s="77"/>
    </row>
    <row r="61" spans="1:23" x14ac:dyDescent="0.45">
      <c r="A61" s="70" t="s">
        <v>35</v>
      </c>
      <c r="B61" s="48" t="s">
        <v>153</v>
      </c>
      <c r="C61" s="50" t="s">
        <v>153</v>
      </c>
      <c r="D61" s="50" t="s">
        <v>151</v>
      </c>
      <c r="E61" s="50" t="s">
        <v>151</v>
      </c>
      <c r="F61" s="50" t="s">
        <v>151</v>
      </c>
      <c r="G61" s="51" t="s">
        <v>151</v>
      </c>
      <c r="H61" s="83" t="s">
        <v>167</v>
      </c>
      <c r="I61" s="25"/>
      <c r="J61" s="67" t="s">
        <v>35</v>
      </c>
      <c r="K61" s="48" t="s">
        <v>153</v>
      </c>
      <c r="L61" s="50" t="s">
        <v>153</v>
      </c>
      <c r="M61" s="49" t="s">
        <v>151</v>
      </c>
      <c r="N61" s="49" t="s">
        <v>151</v>
      </c>
      <c r="O61" s="50" t="s">
        <v>151</v>
      </c>
      <c r="P61" s="51" t="s">
        <v>151</v>
      </c>
      <c r="Q61" s="78" t="s">
        <v>167</v>
      </c>
    </row>
    <row r="62" spans="1:23" ht="14.65" thickBot="1" x14ac:dyDescent="0.5">
      <c r="A62" s="71"/>
      <c r="B62" s="52" t="s">
        <v>153</v>
      </c>
      <c r="C62" s="54" t="s">
        <v>153</v>
      </c>
      <c r="D62" s="54" t="s">
        <v>151</v>
      </c>
      <c r="E62" s="54" t="s">
        <v>151</v>
      </c>
      <c r="F62" s="54" t="s">
        <v>151</v>
      </c>
      <c r="G62" s="55" t="s">
        <v>151</v>
      </c>
      <c r="H62" s="84"/>
      <c r="I62" s="25"/>
      <c r="J62" s="68"/>
      <c r="K62" s="52" t="s">
        <v>153</v>
      </c>
      <c r="L62" s="54" t="s">
        <v>153</v>
      </c>
      <c r="M62" s="53" t="s">
        <v>151</v>
      </c>
      <c r="N62" s="53" t="s">
        <v>151</v>
      </c>
      <c r="O62" s="54" t="s">
        <v>151</v>
      </c>
      <c r="P62" s="55" t="s">
        <v>151</v>
      </c>
      <c r="Q62" s="79"/>
    </row>
    <row r="63" spans="1:23" x14ac:dyDescent="0.45">
      <c r="A63" s="72" t="s">
        <v>36</v>
      </c>
      <c r="B63" s="60" t="s">
        <v>153</v>
      </c>
      <c r="C63" s="62" t="s">
        <v>154</v>
      </c>
      <c r="D63" s="62" t="s">
        <v>151</v>
      </c>
      <c r="E63" s="62" t="s">
        <v>151</v>
      </c>
      <c r="F63" s="62" t="s">
        <v>151</v>
      </c>
      <c r="G63" s="63" t="s">
        <v>151</v>
      </c>
      <c r="H63" s="82" t="s">
        <v>167</v>
      </c>
      <c r="I63" s="25"/>
      <c r="J63" s="69" t="s">
        <v>36</v>
      </c>
      <c r="K63" s="60" t="s">
        <v>153</v>
      </c>
      <c r="L63" s="62" t="s">
        <v>153</v>
      </c>
      <c r="M63" s="61" t="s">
        <v>151</v>
      </c>
      <c r="N63" s="61" t="s">
        <v>151</v>
      </c>
      <c r="O63" s="62" t="s">
        <v>151</v>
      </c>
      <c r="P63" s="63" t="s">
        <v>151</v>
      </c>
      <c r="Q63" s="74" t="s">
        <v>167</v>
      </c>
    </row>
    <row r="64" spans="1:23" ht="14.65" thickBot="1" x14ac:dyDescent="0.5">
      <c r="A64" s="72"/>
      <c r="B64" s="56" t="s">
        <v>153</v>
      </c>
      <c r="C64" s="58" t="s">
        <v>154</v>
      </c>
      <c r="D64" s="58" t="s">
        <v>151</v>
      </c>
      <c r="E64" s="58" t="s">
        <v>151</v>
      </c>
      <c r="F64" s="58" t="s">
        <v>151</v>
      </c>
      <c r="G64" s="59" t="s">
        <v>151</v>
      </c>
      <c r="H64" s="82"/>
      <c r="I64" s="25"/>
      <c r="J64" s="69"/>
      <c r="K64" s="56" t="s">
        <v>153</v>
      </c>
      <c r="L64" s="58" t="s">
        <v>153</v>
      </c>
      <c r="M64" s="57" t="s">
        <v>151</v>
      </c>
      <c r="N64" s="57" t="s">
        <v>151</v>
      </c>
      <c r="O64" s="58" t="s">
        <v>151</v>
      </c>
      <c r="P64" s="59" t="s">
        <v>151</v>
      </c>
      <c r="Q64" s="74"/>
    </row>
    <row r="65" spans="1:17" x14ac:dyDescent="0.45">
      <c r="A65" s="70" t="s">
        <v>37</v>
      </c>
      <c r="B65" s="48" t="s">
        <v>153</v>
      </c>
      <c r="C65" s="50" t="s">
        <v>154</v>
      </c>
      <c r="D65" s="50" t="s">
        <v>151</v>
      </c>
      <c r="E65" s="50" t="s">
        <v>151</v>
      </c>
      <c r="F65" s="50" t="s">
        <v>151</v>
      </c>
      <c r="G65" s="51" t="s">
        <v>151</v>
      </c>
      <c r="H65" s="83" t="s">
        <v>167</v>
      </c>
      <c r="I65" s="25"/>
      <c r="J65" s="67" t="s">
        <v>37</v>
      </c>
      <c r="K65" s="48" t="s">
        <v>153</v>
      </c>
      <c r="L65" s="50" t="s">
        <v>153</v>
      </c>
      <c r="M65" s="49" t="s">
        <v>151</v>
      </c>
      <c r="N65" s="49" t="s">
        <v>151</v>
      </c>
      <c r="O65" s="50" t="s">
        <v>151</v>
      </c>
      <c r="P65" s="51" t="s">
        <v>151</v>
      </c>
      <c r="Q65" s="78" t="s">
        <v>167</v>
      </c>
    </row>
    <row r="66" spans="1:17" ht="14.65" thickBot="1" x14ac:dyDescent="0.5">
      <c r="A66" s="71"/>
      <c r="B66" s="52" t="s">
        <v>153</v>
      </c>
      <c r="C66" s="54" t="s">
        <v>154</v>
      </c>
      <c r="D66" s="54" t="s">
        <v>151</v>
      </c>
      <c r="E66" s="54" t="s">
        <v>151</v>
      </c>
      <c r="F66" s="54" t="s">
        <v>151</v>
      </c>
      <c r="G66" s="55" t="s">
        <v>151</v>
      </c>
      <c r="H66" s="84"/>
      <c r="I66" s="25"/>
      <c r="J66" s="68"/>
      <c r="K66" s="52" t="s">
        <v>153</v>
      </c>
      <c r="L66" s="54" t="s">
        <v>153</v>
      </c>
      <c r="M66" s="53" t="s">
        <v>151</v>
      </c>
      <c r="N66" s="53" t="s">
        <v>151</v>
      </c>
      <c r="O66" s="54" t="s">
        <v>151</v>
      </c>
      <c r="P66" s="55" t="s">
        <v>151</v>
      </c>
      <c r="Q66" s="79"/>
    </row>
    <row r="67" spans="1:17" x14ac:dyDescent="0.45">
      <c r="A67" s="72" t="s">
        <v>38</v>
      </c>
      <c r="B67" s="60" t="s">
        <v>154</v>
      </c>
      <c r="C67" s="62" t="s">
        <v>154</v>
      </c>
      <c r="D67" s="62" t="s">
        <v>151</v>
      </c>
      <c r="E67" s="62" t="s">
        <v>151</v>
      </c>
      <c r="F67" s="62" t="s">
        <v>151</v>
      </c>
      <c r="G67" s="63" t="s">
        <v>151</v>
      </c>
      <c r="H67" s="82" t="s">
        <v>167</v>
      </c>
      <c r="I67" s="25"/>
      <c r="J67" s="69" t="s">
        <v>38</v>
      </c>
      <c r="K67" s="60" t="s">
        <v>153</v>
      </c>
      <c r="L67" s="62" t="s">
        <v>153</v>
      </c>
      <c r="M67" s="61" t="s">
        <v>151</v>
      </c>
      <c r="N67" s="61" t="s">
        <v>151</v>
      </c>
      <c r="O67" s="62" t="s">
        <v>151</v>
      </c>
      <c r="P67" s="63" t="s">
        <v>151</v>
      </c>
      <c r="Q67" s="74" t="s">
        <v>167</v>
      </c>
    </row>
    <row r="68" spans="1:17" ht="14.65" thickBot="1" x14ac:dyDescent="0.5">
      <c r="A68" s="72"/>
      <c r="B68" s="56" t="s">
        <v>151</v>
      </c>
      <c r="C68" s="58" t="s">
        <v>151</v>
      </c>
      <c r="D68" s="58" t="s">
        <v>151</v>
      </c>
      <c r="E68" s="58" t="s">
        <v>151</v>
      </c>
      <c r="F68" s="58" t="s">
        <v>151</v>
      </c>
      <c r="G68" s="59" t="s">
        <v>151</v>
      </c>
      <c r="H68" s="82"/>
      <c r="I68" s="25"/>
      <c r="J68" s="69"/>
      <c r="K68" s="56" t="s">
        <v>153</v>
      </c>
      <c r="L68" s="58" t="s">
        <v>153</v>
      </c>
      <c r="M68" s="57" t="s">
        <v>151</v>
      </c>
      <c r="N68" s="57" t="s">
        <v>151</v>
      </c>
      <c r="O68" s="58" t="s">
        <v>151</v>
      </c>
      <c r="P68" s="59" t="s">
        <v>151</v>
      </c>
      <c r="Q68" s="74"/>
    </row>
    <row r="69" spans="1:17" x14ac:dyDescent="0.45">
      <c r="A69" s="70" t="s">
        <v>39</v>
      </c>
      <c r="B69" s="48" t="s">
        <v>151</v>
      </c>
      <c r="C69" s="50" t="s">
        <v>151</v>
      </c>
      <c r="D69" s="50" t="s">
        <v>151</v>
      </c>
      <c r="E69" s="50" t="s">
        <v>151</v>
      </c>
      <c r="F69" s="50" t="s">
        <v>151</v>
      </c>
      <c r="G69" s="51" t="s">
        <v>151</v>
      </c>
      <c r="H69" s="80" t="s">
        <v>164</v>
      </c>
      <c r="I69" s="25"/>
      <c r="J69" s="67" t="s">
        <v>39</v>
      </c>
      <c r="K69" s="48" t="s">
        <v>151</v>
      </c>
      <c r="L69" s="50" t="s">
        <v>151</v>
      </c>
      <c r="M69" s="49" t="s">
        <v>151</v>
      </c>
      <c r="N69" s="49" t="s">
        <v>151</v>
      </c>
      <c r="O69" s="50" t="s">
        <v>151</v>
      </c>
      <c r="P69" s="51" t="s">
        <v>151</v>
      </c>
      <c r="Q69" s="75" t="s">
        <v>164</v>
      </c>
    </row>
    <row r="70" spans="1:17" ht="14.65" thickBot="1" x14ac:dyDescent="0.5">
      <c r="A70" s="71"/>
      <c r="B70" s="52" t="s">
        <v>151</v>
      </c>
      <c r="C70" s="54" t="s">
        <v>151</v>
      </c>
      <c r="D70" s="54" t="s">
        <v>151</v>
      </c>
      <c r="E70" s="54" t="s">
        <v>151</v>
      </c>
      <c r="F70" s="54" t="s">
        <v>151</v>
      </c>
      <c r="G70" s="55" t="s">
        <v>151</v>
      </c>
      <c r="H70" s="81"/>
      <c r="I70" s="25"/>
      <c r="J70" s="68"/>
      <c r="K70" s="52" t="s">
        <v>151</v>
      </c>
      <c r="L70" s="54" t="s">
        <v>151</v>
      </c>
      <c r="M70" s="53" t="s">
        <v>151</v>
      </c>
      <c r="N70" s="53" t="s">
        <v>151</v>
      </c>
      <c r="O70" s="54" t="s">
        <v>151</v>
      </c>
      <c r="P70" s="55" t="s">
        <v>151</v>
      </c>
      <c r="Q70" s="76"/>
    </row>
    <row r="71" spans="1:17" x14ac:dyDescent="0.45">
      <c r="A71" s="72" t="s">
        <v>40</v>
      </c>
      <c r="B71" s="60" t="s">
        <v>152</v>
      </c>
      <c r="C71" s="62" t="s">
        <v>152</v>
      </c>
      <c r="D71" s="62" t="s">
        <v>152</v>
      </c>
      <c r="E71" s="62" t="s">
        <v>152</v>
      </c>
      <c r="F71" s="62" t="s">
        <v>152</v>
      </c>
      <c r="G71" s="63" t="s">
        <v>152</v>
      </c>
      <c r="H71" s="85" t="s">
        <v>173</v>
      </c>
      <c r="I71" s="25"/>
      <c r="J71" s="69" t="s">
        <v>40</v>
      </c>
      <c r="K71" s="60" t="s">
        <v>151</v>
      </c>
      <c r="L71" s="62" t="s">
        <v>151</v>
      </c>
      <c r="M71" s="61" t="s">
        <v>151</v>
      </c>
      <c r="N71" s="61" t="s">
        <v>151</v>
      </c>
      <c r="O71" s="62" t="s">
        <v>151</v>
      </c>
      <c r="P71" s="63" t="s">
        <v>151</v>
      </c>
      <c r="Q71" s="77" t="s">
        <v>173</v>
      </c>
    </row>
    <row r="72" spans="1:17" ht="14.65" thickBot="1" x14ac:dyDescent="0.5">
      <c r="A72" s="72"/>
      <c r="B72" s="56" t="s">
        <v>152</v>
      </c>
      <c r="C72" s="58" t="s">
        <v>152</v>
      </c>
      <c r="D72" s="58" t="s">
        <v>152</v>
      </c>
      <c r="E72" s="58" t="s">
        <v>152</v>
      </c>
      <c r="F72" s="58" t="s">
        <v>152</v>
      </c>
      <c r="G72" s="59" t="s">
        <v>152</v>
      </c>
      <c r="H72" s="85"/>
      <c r="I72" s="25"/>
      <c r="J72" s="69"/>
      <c r="K72" s="56" t="s">
        <v>151</v>
      </c>
      <c r="L72" s="58" t="s">
        <v>151</v>
      </c>
      <c r="M72" s="57" t="s">
        <v>151</v>
      </c>
      <c r="N72" s="57" t="s">
        <v>151</v>
      </c>
      <c r="O72" s="58" t="s">
        <v>151</v>
      </c>
      <c r="P72" s="59" t="s">
        <v>151</v>
      </c>
      <c r="Q72" s="77"/>
    </row>
    <row r="73" spans="1:17" x14ac:dyDescent="0.45">
      <c r="A73" s="70" t="s">
        <v>41</v>
      </c>
      <c r="B73" s="48" t="s">
        <v>151</v>
      </c>
      <c r="C73" s="50" t="s">
        <v>151</v>
      </c>
      <c r="D73" s="50" t="s">
        <v>151</v>
      </c>
      <c r="E73" s="50" t="s">
        <v>151</v>
      </c>
      <c r="F73" s="50" t="s">
        <v>151</v>
      </c>
      <c r="G73" s="51" t="s">
        <v>151</v>
      </c>
      <c r="H73" s="80" t="s">
        <v>163</v>
      </c>
      <c r="I73" s="25"/>
      <c r="J73" s="67" t="s">
        <v>41</v>
      </c>
      <c r="K73" s="48" t="s">
        <v>151</v>
      </c>
      <c r="L73" s="50" t="s">
        <v>151</v>
      </c>
      <c r="M73" s="49" t="s">
        <v>151</v>
      </c>
      <c r="N73" s="49" t="s">
        <v>151</v>
      </c>
      <c r="O73" s="50" t="s">
        <v>151</v>
      </c>
      <c r="P73" s="51" t="s">
        <v>151</v>
      </c>
      <c r="Q73" s="75" t="s">
        <v>163</v>
      </c>
    </row>
    <row r="74" spans="1:17" ht="14.65" thickBot="1" x14ac:dyDescent="0.5">
      <c r="A74" s="71"/>
      <c r="B74" s="52" t="s">
        <v>151</v>
      </c>
      <c r="C74" s="54" t="s">
        <v>151</v>
      </c>
      <c r="D74" s="54" t="s">
        <v>151</v>
      </c>
      <c r="E74" s="54" t="s">
        <v>151</v>
      </c>
      <c r="F74" s="54" t="s">
        <v>151</v>
      </c>
      <c r="G74" s="55" t="s">
        <v>151</v>
      </c>
      <c r="H74" s="81"/>
      <c r="I74" s="25"/>
      <c r="J74" s="68"/>
      <c r="K74" s="52" t="s">
        <v>151</v>
      </c>
      <c r="L74" s="54" t="s">
        <v>151</v>
      </c>
      <c r="M74" s="53" t="s">
        <v>151</v>
      </c>
      <c r="N74" s="53" t="s">
        <v>151</v>
      </c>
      <c r="O74" s="54" t="s">
        <v>151</v>
      </c>
      <c r="P74" s="55" t="s">
        <v>151</v>
      </c>
      <c r="Q74" s="76"/>
    </row>
    <row r="75" spans="1:17" x14ac:dyDescent="0.45">
      <c r="A75" s="72" t="s">
        <v>42</v>
      </c>
      <c r="B75" s="60" t="s">
        <v>151</v>
      </c>
      <c r="C75" s="62" t="s">
        <v>151</v>
      </c>
      <c r="D75" s="62" t="s">
        <v>151</v>
      </c>
      <c r="E75" s="62" t="s">
        <v>151</v>
      </c>
      <c r="F75" s="62" t="s">
        <v>151</v>
      </c>
      <c r="G75" s="63" t="s">
        <v>151</v>
      </c>
      <c r="H75" s="85" t="s">
        <v>164</v>
      </c>
      <c r="I75" s="25"/>
      <c r="J75" s="69" t="s">
        <v>42</v>
      </c>
      <c r="K75" s="60" t="s">
        <v>151</v>
      </c>
      <c r="L75" s="62" t="s">
        <v>151</v>
      </c>
      <c r="M75" s="61" t="s">
        <v>151</v>
      </c>
      <c r="N75" s="61" t="s">
        <v>151</v>
      </c>
      <c r="O75" s="62" t="s">
        <v>151</v>
      </c>
      <c r="P75" s="63" t="s">
        <v>151</v>
      </c>
      <c r="Q75" s="77" t="s">
        <v>164</v>
      </c>
    </row>
    <row r="76" spans="1:17" ht="14.65" thickBot="1" x14ac:dyDescent="0.5">
      <c r="A76" s="72"/>
      <c r="B76" s="56" t="s">
        <v>151</v>
      </c>
      <c r="C76" s="58" t="s">
        <v>151</v>
      </c>
      <c r="D76" s="58" t="s">
        <v>151</v>
      </c>
      <c r="E76" s="58" t="s">
        <v>151</v>
      </c>
      <c r="F76" s="58" t="s">
        <v>151</v>
      </c>
      <c r="G76" s="59" t="s">
        <v>151</v>
      </c>
      <c r="H76" s="85"/>
      <c r="I76" s="25"/>
      <c r="J76" s="69"/>
      <c r="K76" s="56" t="s">
        <v>151</v>
      </c>
      <c r="L76" s="58" t="s">
        <v>151</v>
      </c>
      <c r="M76" s="57" t="s">
        <v>151</v>
      </c>
      <c r="N76" s="57" t="s">
        <v>151</v>
      </c>
      <c r="O76" s="58" t="s">
        <v>151</v>
      </c>
      <c r="P76" s="59" t="s">
        <v>151</v>
      </c>
      <c r="Q76" s="77"/>
    </row>
    <row r="77" spans="1:17" x14ac:dyDescent="0.45">
      <c r="A77" s="70" t="s">
        <v>43</v>
      </c>
      <c r="B77" s="48" t="s">
        <v>151</v>
      </c>
      <c r="C77" s="50" t="s">
        <v>151</v>
      </c>
      <c r="D77" s="50" t="s">
        <v>151</v>
      </c>
      <c r="E77" s="50" t="s">
        <v>151</v>
      </c>
      <c r="F77" s="50" t="s">
        <v>151</v>
      </c>
      <c r="G77" s="51" t="s">
        <v>151</v>
      </c>
      <c r="H77" s="83" t="s">
        <v>169</v>
      </c>
      <c r="I77" s="25"/>
      <c r="J77" s="67" t="s">
        <v>43</v>
      </c>
      <c r="K77" s="48" t="s">
        <v>151</v>
      </c>
      <c r="L77" s="50" t="s">
        <v>151</v>
      </c>
      <c r="M77" s="49" t="s">
        <v>151</v>
      </c>
      <c r="N77" s="49" t="s">
        <v>151</v>
      </c>
      <c r="O77" s="50" t="s">
        <v>151</v>
      </c>
      <c r="P77" s="51" t="s">
        <v>151</v>
      </c>
      <c r="Q77" s="78" t="s">
        <v>169</v>
      </c>
    </row>
    <row r="78" spans="1:17" ht="14.65" thickBot="1" x14ac:dyDescent="0.5">
      <c r="A78" s="71"/>
      <c r="B78" s="52" t="s">
        <v>151</v>
      </c>
      <c r="C78" s="54" t="s">
        <v>151</v>
      </c>
      <c r="D78" s="54" t="s">
        <v>151</v>
      </c>
      <c r="E78" s="54" t="s">
        <v>151</v>
      </c>
      <c r="F78" s="54" t="s">
        <v>151</v>
      </c>
      <c r="G78" s="55" t="s">
        <v>151</v>
      </c>
      <c r="H78" s="84"/>
      <c r="I78" s="25"/>
      <c r="J78" s="68"/>
      <c r="K78" s="52" t="s">
        <v>151</v>
      </c>
      <c r="L78" s="54" t="s">
        <v>151</v>
      </c>
      <c r="M78" s="53" t="s">
        <v>151</v>
      </c>
      <c r="N78" s="53" t="s">
        <v>151</v>
      </c>
      <c r="O78" s="54" t="s">
        <v>151</v>
      </c>
      <c r="P78" s="55" t="s">
        <v>151</v>
      </c>
      <c r="Q78" s="79"/>
    </row>
    <row r="79" spans="1:17" x14ac:dyDescent="0.45">
      <c r="A79" s="72" t="s">
        <v>44</v>
      </c>
      <c r="B79" s="60" t="s">
        <v>151</v>
      </c>
      <c r="C79" s="62" t="s">
        <v>154</v>
      </c>
      <c r="D79" s="62" t="s">
        <v>151</v>
      </c>
      <c r="E79" s="62" t="s">
        <v>151</v>
      </c>
      <c r="F79" s="62" t="s">
        <v>151</v>
      </c>
      <c r="G79" s="63" t="s">
        <v>151</v>
      </c>
      <c r="H79" s="82" t="s">
        <v>169</v>
      </c>
      <c r="I79" s="25"/>
      <c r="J79" s="69" t="s">
        <v>44</v>
      </c>
      <c r="K79" s="60" t="s">
        <v>151</v>
      </c>
      <c r="L79" s="62" t="s">
        <v>151</v>
      </c>
      <c r="M79" s="61" t="s">
        <v>151</v>
      </c>
      <c r="N79" s="61" t="s">
        <v>151</v>
      </c>
      <c r="O79" s="62" t="s">
        <v>151</v>
      </c>
      <c r="P79" s="63" t="s">
        <v>151</v>
      </c>
      <c r="Q79" s="74" t="s">
        <v>169</v>
      </c>
    </row>
    <row r="80" spans="1:17" ht="14.65" thickBot="1" x14ac:dyDescent="0.5">
      <c r="A80" s="72"/>
      <c r="B80" s="56" t="s">
        <v>151</v>
      </c>
      <c r="C80" s="58" t="s">
        <v>151</v>
      </c>
      <c r="D80" s="58" t="s">
        <v>151</v>
      </c>
      <c r="E80" s="58" t="s">
        <v>151</v>
      </c>
      <c r="F80" s="58" t="s">
        <v>151</v>
      </c>
      <c r="G80" s="59" t="s">
        <v>151</v>
      </c>
      <c r="H80" s="82"/>
      <c r="I80" s="25"/>
      <c r="J80" s="69"/>
      <c r="K80" s="56" t="s">
        <v>151</v>
      </c>
      <c r="L80" s="58" t="s">
        <v>151</v>
      </c>
      <c r="M80" s="57" t="s">
        <v>151</v>
      </c>
      <c r="N80" s="57" t="s">
        <v>151</v>
      </c>
      <c r="O80" s="58" t="s">
        <v>151</v>
      </c>
      <c r="P80" s="59" t="s">
        <v>151</v>
      </c>
      <c r="Q80" s="74"/>
    </row>
    <row r="81" spans="1:17" x14ac:dyDescent="0.45">
      <c r="A81" s="70" t="s">
        <v>45</v>
      </c>
      <c r="B81" s="48" t="s">
        <v>151</v>
      </c>
      <c r="C81" s="50" t="s">
        <v>151</v>
      </c>
      <c r="D81" s="50" t="s">
        <v>151</v>
      </c>
      <c r="E81" s="50" t="s">
        <v>151</v>
      </c>
      <c r="F81" s="50" t="s">
        <v>151</v>
      </c>
      <c r="G81" s="51" t="s">
        <v>151</v>
      </c>
      <c r="H81" s="83" t="s">
        <v>169</v>
      </c>
      <c r="I81" s="25"/>
      <c r="J81" s="67" t="s">
        <v>45</v>
      </c>
      <c r="K81" s="48" t="s">
        <v>151</v>
      </c>
      <c r="L81" s="50" t="s">
        <v>151</v>
      </c>
      <c r="M81" s="49" t="s">
        <v>151</v>
      </c>
      <c r="N81" s="49" t="s">
        <v>151</v>
      </c>
      <c r="O81" s="50" t="s">
        <v>151</v>
      </c>
      <c r="P81" s="51" t="s">
        <v>151</v>
      </c>
      <c r="Q81" s="78" t="s">
        <v>169</v>
      </c>
    </row>
    <row r="82" spans="1:17" ht="14.65" thickBot="1" x14ac:dyDescent="0.5">
      <c r="A82" s="71"/>
      <c r="B82" s="52" t="s">
        <v>151</v>
      </c>
      <c r="C82" s="54" t="s">
        <v>151</v>
      </c>
      <c r="D82" s="54" t="s">
        <v>151</v>
      </c>
      <c r="E82" s="54" t="s">
        <v>151</v>
      </c>
      <c r="F82" s="54" t="s">
        <v>151</v>
      </c>
      <c r="G82" s="55" t="s">
        <v>151</v>
      </c>
      <c r="H82" s="84"/>
      <c r="I82" s="25"/>
      <c r="J82" s="68"/>
      <c r="K82" s="52" t="s">
        <v>151</v>
      </c>
      <c r="L82" s="54" t="s">
        <v>151</v>
      </c>
      <c r="M82" s="53" t="s">
        <v>151</v>
      </c>
      <c r="N82" s="53" t="s">
        <v>151</v>
      </c>
      <c r="O82" s="54" t="s">
        <v>151</v>
      </c>
      <c r="P82" s="55" t="s">
        <v>151</v>
      </c>
      <c r="Q82" s="79"/>
    </row>
    <row r="83" spans="1:17" x14ac:dyDescent="0.45">
      <c r="A83" s="72" t="s">
        <v>46</v>
      </c>
      <c r="B83" s="60" t="s">
        <v>153</v>
      </c>
      <c r="C83" s="62" t="s">
        <v>154</v>
      </c>
      <c r="D83" s="62" t="s">
        <v>151</v>
      </c>
      <c r="E83" s="62" t="s">
        <v>151</v>
      </c>
      <c r="F83" s="62" t="s">
        <v>151</v>
      </c>
      <c r="G83" s="63" t="s">
        <v>151</v>
      </c>
      <c r="H83" s="82" t="s">
        <v>167</v>
      </c>
      <c r="I83" s="25"/>
      <c r="J83" s="69" t="s">
        <v>46</v>
      </c>
      <c r="K83" s="60" t="s">
        <v>153</v>
      </c>
      <c r="L83" s="62" t="s">
        <v>153</v>
      </c>
      <c r="M83" s="61" t="s">
        <v>151</v>
      </c>
      <c r="N83" s="61" t="s">
        <v>151</v>
      </c>
      <c r="O83" s="62" t="s">
        <v>151</v>
      </c>
      <c r="P83" s="63" t="s">
        <v>151</v>
      </c>
      <c r="Q83" s="74" t="s">
        <v>167</v>
      </c>
    </row>
    <row r="84" spans="1:17" ht="14.65" thickBot="1" x14ac:dyDescent="0.5">
      <c r="A84" s="72"/>
      <c r="B84" s="56" t="s">
        <v>153</v>
      </c>
      <c r="C84" s="58" t="s">
        <v>154</v>
      </c>
      <c r="D84" s="58" t="s">
        <v>151</v>
      </c>
      <c r="E84" s="58" t="s">
        <v>151</v>
      </c>
      <c r="F84" s="58" t="s">
        <v>151</v>
      </c>
      <c r="G84" s="59" t="s">
        <v>151</v>
      </c>
      <c r="H84" s="82"/>
      <c r="I84" s="25"/>
      <c r="J84" s="69"/>
      <c r="K84" s="56" t="s">
        <v>153</v>
      </c>
      <c r="L84" s="58" t="s">
        <v>153</v>
      </c>
      <c r="M84" s="57" t="s">
        <v>151</v>
      </c>
      <c r="N84" s="57" t="s">
        <v>151</v>
      </c>
      <c r="O84" s="58" t="s">
        <v>151</v>
      </c>
      <c r="P84" s="59" t="s">
        <v>151</v>
      </c>
      <c r="Q84" s="74"/>
    </row>
    <row r="85" spans="1:17" x14ac:dyDescent="0.45">
      <c r="A85" s="70" t="s">
        <v>47</v>
      </c>
      <c r="B85" s="48" t="s">
        <v>153</v>
      </c>
      <c r="C85" s="50" t="s">
        <v>153</v>
      </c>
      <c r="D85" s="50" t="s">
        <v>151</v>
      </c>
      <c r="E85" s="50" t="s">
        <v>151</v>
      </c>
      <c r="F85" s="50" t="s">
        <v>151</v>
      </c>
      <c r="G85" s="51" t="s">
        <v>151</v>
      </c>
      <c r="H85" s="83" t="s">
        <v>167</v>
      </c>
      <c r="I85" s="25"/>
      <c r="J85" s="67" t="s">
        <v>47</v>
      </c>
      <c r="K85" s="48" t="s">
        <v>153</v>
      </c>
      <c r="L85" s="50" t="s">
        <v>153</v>
      </c>
      <c r="M85" s="49" t="s">
        <v>151</v>
      </c>
      <c r="N85" s="49" t="s">
        <v>151</v>
      </c>
      <c r="O85" s="50" t="s">
        <v>151</v>
      </c>
      <c r="P85" s="51" t="s">
        <v>151</v>
      </c>
      <c r="Q85" s="78" t="s">
        <v>167</v>
      </c>
    </row>
    <row r="86" spans="1:17" ht="14.65" thickBot="1" x14ac:dyDescent="0.5">
      <c r="A86" s="71"/>
      <c r="B86" s="52" t="s">
        <v>153</v>
      </c>
      <c r="C86" s="54" t="s">
        <v>153</v>
      </c>
      <c r="D86" s="54" t="s">
        <v>151</v>
      </c>
      <c r="E86" s="54" t="s">
        <v>151</v>
      </c>
      <c r="F86" s="54" t="s">
        <v>151</v>
      </c>
      <c r="G86" s="55" t="s">
        <v>151</v>
      </c>
      <c r="H86" s="84"/>
      <c r="I86" s="25"/>
      <c r="J86" s="68"/>
      <c r="K86" s="52" t="s">
        <v>153</v>
      </c>
      <c r="L86" s="54" t="s">
        <v>153</v>
      </c>
      <c r="M86" s="53" t="s">
        <v>151</v>
      </c>
      <c r="N86" s="53" t="s">
        <v>151</v>
      </c>
      <c r="O86" s="54" t="s">
        <v>151</v>
      </c>
      <c r="P86" s="55" t="s">
        <v>151</v>
      </c>
      <c r="Q86" s="79"/>
    </row>
    <row r="87" spans="1:17" x14ac:dyDescent="0.45">
      <c r="A87" s="72" t="s">
        <v>48</v>
      </c>
      <c r="B87" s="60" t="s">
        <v>153</v>
      </c>
      <c r="C87" s="62" t="s">
        <v>154</v>
      </c>
      <c r="D87" s="62" t="s">
        <v>151</v>
      </c>
      <c r="E87" s="62" t="s">
        <v>151</v>
      </c>
      <c r="F87" s="62" t="s">
        <v>151</v>
      </c>
      <c r="G87" s="63" t="s">
        <v>151</v>
      </c>
      <c r="H87" s="82" t="s">
        <v>167</v>
      </c>
      <c r="I87" s="25"/>
      <c r="J87" s="69" t="s">
        <v>48</v>
      </c>
      <c r="K87" s="60" t="s">
        <v>153</v>
      </c>
      <c r="L87" s="62" t="s">
        <v>153</v>
      </c>
      <c r="M87" s="61" t="s">
        <v>151</v>
      </c>
      <c r="N87" s="61" t="s">
        <v>151</v>
      </c>
      <c r="O87" s="62" t="s">
        <v>151</v>
      </c>
      <c r="P87" s="63" t="s">
        <v>151</v>
      </c>
      <c r="Q87" s="74" t="s">
        <v>167</v>
      </c>
    </row>
    <row r="88" spans="1:17" ht="14.65" thickBot="1" x14ac:dyDescent="0.5">
      <c r="A88" s="72"/>
      <c r="B88" s="56" t="s">
        <v>153</v>
      </c>
      <c r="C88" s="58" t="s">
        <v>154</v>
      </c>
      <c r="D88" s="58" t="s">
        <v>151</v>
      </c>
      <c r="E88" s="58" t="s">
        <v>151</v>
      </c>
      <c r="F88" s="58" t="s">
        <v>151</v>
      </c>
      <c r="G88" s="59" t="s">
        <v>151</v>
      </c>
      <c r="H88" s="82"/>
      <c r="I88" s="25"/>
      <c r="J88" s="69"/>
      <c r="K88" s="56" t="s">
        <v>153</v>
      </c>
      <c r="L88" s="58" t="s">
        <v>153</v>
      </c>
      <c r="M88" s="57" t="s">
        <v>151</v>
      </c>
      <c r="N88" s="57" t="s">
        <v>151</v>
      </c>
      <c r="O88" s="58" t="s">
        <v>151</v>
      </c>
      <c r="P88" s="59" t="s">
        <v>151</v>
      </c>
      <c r="Q88" s="74"/>
    </row>
    <row r="89" spans="1:17" x14ac:dyDescent="0.45">
      <c r="A89" s="70" t="s">
        <v>49</v>
      </c>
      <c r="B89" s="48" t="s">
        <v>151</v>
      </c>
      <c r="C89" s="50" t="s">
        <v>153</v>
      </c>
      <c r="D89" s="50" t="s">
        <v>153</v>
      </c>
      <c r="E89" s="50" t="s">
        <v>153</v>
      </c>
      <c r="F89" s="49" t="s">
        <v>154</v>
      </c>
      <c r="G89" s="51" t="s">
        <v>151</v>
      </c>
      <c r="H89" s="80" t="s">
        <v>174</v>
      </c>
      <c r="I89" s="25"/>
      <c r="J89" s="67" t="s">
        <v>49</v>
      </c>
      <c r="K89" s="48" t="s">
        <v>151</v>
      </c>
      <c r="L89" s="50" t="s">
        <v>153</v>
      </c>
      <c r="M89" s="50" t="s">
        <v>153</v>
      </c>
      <c r="N89" s="50" t="s">
        <v>153</v>
      </c>
      <c r="O89" s="50" t="s">
        <v>159</v>
      </c>
      <c r="P89" s="51" t="s">
        <v>151</v>
      </c>
      <c r="Q89" s="75" t="s">
        <v>174</v>
      </c>
    </row>
    <row r="90" spans="1:17" ht="14.65" thickBot="1" x14ac:dyDescent="0.5">
      <c r="A90" s="71"/>
      <c r="B90" s="52" t="s">
        <v>151</v>
      </c>
      <c r="C90" s="54" t="s">
        <v>153</v>
      </c>
      <c r="D90" s="54" t="s">
        <v>153</v>
      </c>
      <c r="E90" s="54" t="s">
        <v>153</v>
      </c>
      <c r="F90" s="53" t="s">
        <v>154</v>
      </c>
      <c r="G90" s="55" t="s">
        <v>151</v>
      </c>
      <c r="H90" s="81"/>
      <c r="I90" s="25"/>
      <c r="J90" s="68"/>
      <c r="K90" s="52" t="s">
        <v>151</v>
      </c>
      <c r="L90" s="54" t="s">
        <v>153</v>
      </c>
      <c r="M90" s="54" t="s">
        <v>153</v>
      </c>
      <c r="N90" s="54" t="s">
        <v>153</v>
      </c>
      <c r="O90" s="54" t="s">
        <v>159</v>
      </c>
      <c r="P90" s="55" t="s">
        <v>151</v>
      </c>
      <c r="Q90" s="76"/>
    </row>
    <row r="91" spans="1:17" x14ac:dyDescent="0.45">
      <c r="A91" s="72" t="s">
        <v>50</v>
      </c>
      <c r="B91" s="60" t="s">
        <v>151</v>
      </c>
      <c r="C91" s="62" t="s">
        <v>154</v>
      </c>
      <c r="D91" s="62" t="s">
        <v>153</v>
      </c>
      <c r="E91" s="62" t="s">
        <v>153</v>
      </c>
      <c r="F91" s="61" t="s">
        <v>154</v>
      </c>
      <c r="G91" s="63" t="s">
        <v>151</v>
      </c>
      <c r="H91" s="82" t="s">
        <v>174</v>
      </c>
      <c r="I91" s="25"/>
      <c r="J91" s="69" t="s">
        <v>50</v>
      </c>
      <c r="K91" s="60" t="s">
        <v>151</v>
      </c>
      <c r="L91" s="62" t="s">
        <v>153</v>
      </c>
      <c r="M91" s="62" t="s">
        <v>153</v>
      </c>
      <c r="N91" s="62" t="s">
        <v>153</v>
      </c>
      <c r="O91" s="62" t="s">
        <v>159</v>
      </c>
      <c r="P91" s="63" t="s">
        <v>151</v>
      </c>
      <c r="Q91" s="74" t="s">
        <v>174</v>
      </c>
    </row>
    <row r="92" spans="1:17" ht="14.65" thickBot="1" x14ac:dyDescent="0.5">
      <c r="A92" s="72"/>
      <c r="B92" s="56" t="s">
        <v>151</v>
      </c>
      <c r="C92" s="58" t="s">
        <v>154</v>
      </c>
      <c r="D92" s="58" t="s">
        <v>153</v>
      </c>
      <c r="E92" s="58" t="s">
        <v>153</v>
      </c>
      <c r="F92" s="57" t="s">
        <v>154</v>
      </c>
      <c r="G92" s="59" t="s">
        <v>151</v>
      </c>
      <c r="H92" s="82"/>
      <c r="I92" s="25"/>
      <c r="J92" s="69"/>
      <c r="K92" s="56" t="s">
        <v>151</v>
      </c>
      <c r="L92" s="58" t="s">
        <v>153</v>
      </c>
      <c r="M92" s="58" t="s">
        <v>153</v>
      </c>
      <c r="N92" s="58" t="s">
        <v>153</v>
      </c>
      <c r="O92" s="58" t="s">
        <v>159</v>
      </c>
      <c r="P92" s="59" t="s">
        <v>151</v>
      </c>
      <c r="Q92" s="74"/>
    </row>
    <row r="93" spans="1:17" x14ac:dyDescent="0.45">
      <c r="A93" s="70" t="s">
        <v>51</v>
      </c>
      <c r="B93" s="48" t="s">
        <v>151</v>
      </c>
      <c r="C93" s="50" t="s">
        <v>154</v>
      </c>
      <c r="D93" s="50" t="s">
        <v>153</v>
      </c>
      <c r="E93" s="50" t="s">
        <v>153</v>
      </c>
      <c r="F93" s="50" t="s">
        <v>154</v>
      </c>
      <c r="G93" s="51" t="s">
        <v>151</v>
      </c>
      <c r="H93" s="83" t="s">
        <v>174</v>
      </c>
      <c r="I93" s="25"/>
      <c r="J93" s="67" t="s">
        <v>51</v>
      </c>
      <c r="K93" s="48" t="s">
        <v>151</v>
      </c>
      <c r="L93" s="50" t="s">
        <v>153</v>
      </c>
      <c r="M93" s="50" t="s">
        <v>153</v>
      </c>
      <c r="N93" s="50" t="s">
        <v>153</v>
      </c>
      <c r="O93" s="50" t="s">
        <v>159</v>
      </c>
      <c r="P93" s="51" t="s">
        <v>151</v>
      </c>
      <c r="Q93" s="78" t="s">
        <v>174</v>
      </c>
    </row>
    <row r="94" spans="1:17" ht="14.65" thickBot="1" x14ac:dyDescent="0.5">
      <c r="A94" s="71"/>
      <c r="B94" s="52" t="s">
        <v>151</v>
      </c>
      <c r="C94" s="54" t="s">
        <v>151</v>
      </c>
      <c r="D94" s="54" t="s">
        <v>153</v>
      </c>
      <c r="E94" s="54" t="s">
        <v>153</v>
      </c>
      <c r="F94" s="53" t="s">
        <v>154</v>
      </c>
      <c r="G94" s="55" t="s">
        <v>151</v>
      </c>
      <c r="H94" s="84"/>
      <c r="I94" s="25"/>
      <c r="J94" s="68"/>
      <c r="K94" s="52" t="s">
        <v>151</v>
      </c>
      <c r="L94" s="54" t="s">
        <v>153</v>
      </c>
      <c r="M94" s="54" t="s">
        <v>153</v>
      </c>
      <c r="N94" s="54" t="s">
        <v>153</v>
      </c>
      <c r="O94" s="54" t="s">
        <v>159</v>
      </c>
      <c r="P94" s="55" t="s">
        <v>151</v>
      </c>
      <c r="Q94" s="79"/>
    </row>
    <row r="95" spans="1:17" x14ac:dyDescent="0.45">
      <c r="A95" s="72" t="s">
        <v>52</v>
      </c>
      <c r="B95" s="60" t="s">
        <v>151</v>
      </c>
      <c r="C95" s="62" t="s">
        <v>154</v>
      </c>
      <c r="D95" s="61" t="s">
        <v>154</v>
      </c>
      <c r="E95" s="62" t="s">
        <v>153</v>
      </c>
      <c r="F95" s="62" t="s">
        <v>154</v>
      </c>
      <c r="G95" s="63" t="s">
        <v>151</v>
      </c>
      <c r="H95" s="85" t="s">
        <v>175</v>
      </c>
      <c r="I95" s="25"/>
      <c r="J95" s="69" t="s">
        <v>52</v>
      </c>
      <c r="K95" s="60" t="s">
        <v>151</v>
      </c>
      <c r="L95" s="62" t="s">
        <v>153</v>
      </c>
      <c r="M95" s="62" t="s">
        <v>159</v>
      </c>
      <c r="N95" s="62" t="s">
        <v>153</v>
      </c>
      <c r="O95" s="62" t="s">
        <v>159</v>
      </c>
      <c r="P95" s="63" t="s">
        <v>151</v>
      </c>
      <c r="Q95" s="77" t="s">
        <v>175</v>
      </c>
    </row>
    <row r="96" spans="1:17" ht="14.65" thickBot="1" x14ac:dyDescent="0.5">
      <c r="A96" s="72"/>
      <c r="B96" s="56" t="s">
        <v>151</v>
      </c>
      <c r="C96" s="58" t="s">
        <v>154</v>
      </c>
      <c r="D96" s="57" t="s">
        <v>154</v>
      </c>
      <c r="E96" s="58" t="s">
        <v>153</v>
      </c>
      <c r="F96" s="58" t="s">
        <v>154</v>
      </c>
      <c r="G96" s="59" t="s">
        <v>151</v>
      </c>
      <c r="H96" s="85"/>
      <c r="I96" s="25"/>
      <c r="J96" s="69"/>
      <c r="K96" s="56" t="s">
        <v>151</v>
      </c>
      <c r="L96" s="58" t="s">
        <v>153</v>
      </c>
      <c r="M96" s="58" t="s">
        <v>159</v>
      </c>
      <c r="N96" s="58" t="s">
        <v>153</v>
      </c>
      <c r="O96" s="58" t="s">
        <v>159</v>
      </c>
      <c r="P96" s="59" t="s">
        <v>151</v>
      </c>
      <c r="Q96" s="77"/>
    </row>
    <row r="97" spans="1:17" x14ac:dyDescent="0.45">
      <c r="A97" s="70" t="s">
        <v>53</v>
      </c>
      <c r="B97" s="48" t="s">
        <v>153</v>
      </c>
      <c r="C97" s="50" t="s">
        <v>153</v>
      </c>
      <c r="D97" s="50" t="s">
        <v>151</v>
      </c>
      <c r="E97" s="50" t="s">
        <v>151</v>
      </c>
      <c r="F97" s="50" t="s">
        <v>151</v>
      </c>
      <c r="G97" s="51" t="s">
        <v>151</v>
      </c>
      <c r="H97" s="83" t="s">
        <v>167</v>
      </c>
      <c r="I97" s="25"/>
      <c r="J97" s="67" t="s">
        <v>53</v>
      </c>
      <c r="K97" s="48" t="s">
        <v>153</v>
      </c>
      <c r="L97" s="50" t="s">
        <v>153</v>
      </c>
      <c r="M97" s="50" t="s">
        <v>151</v>
      </c>
      <c r="N97" s="50" t="s">
        <v>151</v>
      </c>
      <c r="O97" s="50" t="s">
        <v>151</v>
      </c>
      <c r="P97" s="51" t="s">
        <v>151</v>
      </c>
      <c r="Q97" s="78" t="s">
        <v>167</v>
      </c>
    </row>
    <row r="98" spans="1:17" ht="14.65" thickBot="1" x14ac:dyDescent="0.5">
      <c r="A98" s="71"/>
      <c r="B98" s="52" t="s">
        <v>153</v>
      </c>
      <c r="C98" s="54" t="s">
        <v>153</v>
      </c>
      <c r="D98" s="54" t="s">
        <v>151</v>
      </c>
      <c r="E98" s="54" t="s">
        <v>151</v>
      </c>
      <c r="F98" s="54" t="s">
        <v>151</v>
      </c>
      <c r="G98" s="55" t="s">
        <v>151</v>
      </c>
      <c r="H98" s="84"/>
      <c r="I98" s="25"/>
      <c r="J98" s="68"/>
      <c r="K98" s="52" t="s">
        <v>153</v>
      </c>
      <c r="L98" s="54" t="s">
        <v>153</v>
      </c>
      <c r="M98" s="54" t="s">
        <v>151</v>
      </c>
      <c r="N98" s="54" t="s">
        <v>151</v>
      </c>
      <c r="O98" s="54" t="s">
        <v>151</v>
      </c>
      <c r="P98" s="55" t="s">
        <v>151</v>
      </c>
      <c r="Q98" s="79"/>
    </row>
    <row r="99" spans="1:17" x14ac:dyDescent="0.45">
      <c r="A99" s="72" t="s">
        <v>54</v>
      </c>
      <c r="B99" s="60" t="s">
        <v>153</v>
      </c>
      <c r="C99" s="62" t="s">
        <v>153</v>
      </c>
      <c r="D99" s="62" t="s">
        <v>151</v>
      </c>
      <c r="E99" s="62" t="s">
        <v>151</v>
      </c>
      <c r="F99" s="62" t="s">
        <v>151</v>
      </c>
      <c r="G99" s="63" t="s">
        <v>151</v>
      </c>
      <c r="H99" s="82" t="s">
        <v>167</v>
      </c>
      <c r="I99" s="25"/>
      <c r="J99" s="69" t="s">
        <v>54</v>
      </c>
      <c r="K99" s="60" t="s">
        <v>153</v>
      </c>
      <c r="L99" s="62" t="s">
        <v>153</v>
      </c>
      <c r="M99" s="62" t="s">
        <v>151</v>
      </c>
      <c r="N99" s="62" t="s">
        <v>151</v>
      </c>
      <c r="O99" s="62" t="s">
        <v>151</v>
      </c>
      <c r="P99" s="63" t="s">
        <v>151</v>
      </c>
      <c r="Q99" s="74" t="s">
        <v>167</v>
      </c>
    </row>
    <row r="100" spans="1:17" ht="14.65" thickBot="1" x14ac:dyDescent="0.5">
      <c r="A100" s="72"/>
      <c r="B100" s="56" t="s">
        <v>153</v>
      </c>
      <c r="C100" s="58" t="s">
        <v>153</v>
      </c>
      <c r="D100" s="58" t="s">
        <v>151</v>
      </c>
      <c r="E100" s="58" t="s">
        <v>151</v>
      </c>
      <c r="F100" s="58" t="s">
        <v>151</v>
      </c>
      <c r="G100" s="59" t="s">
        <v>151</v>
      </c>
      <c r="H100" s="82"/>
      <c r="I100" s="25"/>
      <c r="J100" s="69"/>
      <c r="K100" s="56" t="s">
        <v>153</v>
      </c>
      <c r="L100" s="58" t="s">
        <v>153</v>
      </c>
      <c r="M100" s="58" t="s">
        <v>151</v>
      </c>
      <c r="N100" s="58" t="s">
        <v>151</v>
      </c>
      <c r="O100" s="58" t="s">
        <v>151</v>
      </c>
      <c r="P100" s="59" t="s">
        <v>151</v>
      </c>
      <c r="Q100" s="74"/>
    </row>
    <row r="101" spans="1:17" x14ac:dyDescent="0.45">
      <c r="A101" s="70" t="s">
        <v>55</v>
      </c>
      <c r="B101" s="48" t="s">
        <v>151</v>
      </c>
      <c r="C101" s="50" t="s">
        <v>153</v>
      </c>
      <c r="D101" s="50" t="s">
        <v>153</v>
      </c>
      <c r="E101" s="50" t="s">
        <v>153</v>
      </c>
      <c r="F101" s="49" t="s">
        <v>154</v>
      </c>
      <c r="G101" s="51" t="s">
        <v>151</v>
      </c>
      <c r="H101" s="83" t="s">
        <v>174</v>
      </c>
      <c r="I101" s="25"/>
      <c r="J101" s="67" t="s">
        <v>55</v>
      </c>
      <c r="K101" s="48" t="s">
        <v>151</v>
      </c>
      <c r="L101" s="50" t="s">
        <v>153</v>
      </c>
      <c r="M101" s="50" t="s">
        <v>153</v>
      </c>
      <c r="N101" s="50" t="s">
        <v>153</v>
      </c>
      <c r="O101" s="50" t="s">
        <v>159</v>
      </c>
      <c r="P101" s="51" t="s">
        <v>151</v>
      </c>
      <c r="Q101" s="78" t="s">
        <v>174</v>
      </c>
    </row>
    <row r="102" spans="1:17" ht="14.65" thickBot="1" x14ac:dyDescent="0.5">
      <c r="A102" s="71"/>
      <c r="B102" s="52" t="s">
        <v>151</v>
      </c>
      <c r="C102" s="54" t="s">
        <v>153</v>
      </c>
      <c r="D102" s="54" t="s">
        <v>153</v>
      </c>
      <c r="E102" s="54" t="s">
        <v>153</v>
      </c>
      <c r="F102" s="53" t="s">
        <v>154</v>
      </c>
      <c r="G102" s="55" t="s">
        <v>151</v>
      </c>
      <c r="H102" s="84"/>
      <c r="I102" s="25"/>
      <c r="J102" s="68"/>
      <c r="K102" s="52" t="s">
        <v>151</v>
      </c>
      <c r="L102" s="54" t="s">
        <v>153</v>
      </c>
      <c r="M102" s="54" t="s">
        <v>153</v>
      </c>
      <c r="N102" s="54" t="s">
        <v>153</v>
      </c>
      <c r="O102" s="54" t="s">
        <v>159</v>
      </c>
      <c r="P102" s="55" t="s">
        <v>151</v>
      </c>
      <c r="Q102" s="79"/>
    </row>
    <row r="103" spans="1:17" x14ac:dyDescent="0.45">
      <c r="A103" s="72" t="s">
        <v>56</v>
      </c>
      <c r="B103" s="60" t="s">
        <v>151</v>
      </c>
      <c r="C103" s="62" t="s">
        <v>154</v>
      </c>
      <c r="D103" s="62" t="s">
        <v>153</v>
      </c>
      <c r="E103" s="62" t="s">
        <v>153</v>
      </c>
      <c r="F103" s="62" t="s">
        <v>154</v>
      </c>
      <c r="G103" s="63" t="s">
        <v>151</v>
      </c>
      <c r="H103" s="82" t="s">
        <v>174</v>
      </c>
      <c r="I103" s="25"/>
      <c r="J103" s="69" t="s">
        <v>56</v>
      </c>
      <c r="K103" s="60" t="s">
        <v>151</v>
      </c>
      <c r="L103" s="62" t="s">
        <v>153</v>
      </c>
      <c r="M103" s="62" t="s">
        <v>153</v>
      </c>
      <c r="N103" s="62" t="s">
        <v>153</v>
      </c>
      <c r="O103" s="62" t="s">
        <v>159</v>
      </c>
      <c r="P103" s="63" t="s">
        <v>151</v>
      </c>
      <c r="Q103" s="74" t="s">
        <v>174</v>
      </c>
    </row>
    <row r="104" spans="1:17" ht="14.65" thickBot="1" x14ac:dyDescent="0.5">
      <c r="A104" s="72"/>
      <c r="B104" s="56" t="s">
        <v>151</v>
      </c>
      <c r="C104" s="58" t="s">
        <v>154</v>
      </c>
      <c r="D104" s="58" t="s">
        <v>153</v>
      </c>
      <c r="E104" s="58" t="s">
        <v>153</v>
      </c>
      <c r="F104" s="58" t="s">
        <v>154</v>
      </c>
      <c r="G104" s="59" t="s">
        <v>151</v>
      </c>
      <c r="H104" s="82"/>
      <c r="I104" s="25"/>
      <c r="J104" s="69"/>
      <c r="K104" s="56" t="s">
        <v>151</v>
      </c>
      <c r="L104" s="58" t="s">
        <v>153</v>
      </c>
      <c r="M104" s="58" t="s">
        <v>153</v>
      </c>
      <c r="N104" s="58" t="s">
        <v>153</v>
      </c>
      <c r="O104" s="58" t="s">
        <v>159</v>
      </c>
      <c r="P104" s="59" t="s">
        <v>151</v>
      </c>
      <c r="Q104" s="74"/>
    </row>
    <row r="105" spans="1:17" x14ac:dyDescent="0.45">
      <c r="A105" s="70" t="s">
        <v>57</v>
      </c>
      <c r="B105" s="48" t="s">
        <v>151</v>
      </c>
      <c r="C105" s="50" t="s">
        <v>151</v>
      </c>
      <c r="D105" s="50" t="s">
        <v>151</v>
      </c>
      <c r="E105" s="50" t="s">
        <v>151</v>
      </c>
      <c r="F105" s="50" t="s">
        <v>151</v>
      </c>
      <c r="G105" s="51" t="s">
        <v>153</v>
      </c>
      <c r="H105" s="80" t="s">
        <v>166</v>
      </c>
      <c r="I105" s="25"/>
      <c r="J105" s="67" t="s">
        <v>57</v>
      </c>
      <c r="K105" s="48" t="s">
        <v>151</v>
      </c>
      <c r="L105" s="50" t="s">
        <v>151</v>
      </c>
      <c r="M105" s="50" t="s">
        <v>151</v>
      </c>
      <c r="N105" s="50" t="s">
        <v>151</v>
      </c>
      <c r="O105" s="50" t="s">
        <v>151</v>
      </c>
      <c r="P105" s="51" t="s">
        <v>153</v>
      </c>
      <c r="Q105" s="75" t="s">
        <v>166</v>
      </c>
    </row>
    <row r="106" spans="1:17" ht="14.65" thickBot="1" x14ac:dyDescent="0.5">
      <c r="A106" s="71"/>
      <c r="B106" s="52" t="s">
        <v>151</v>
      </c>
      <c r="C106" s="54" t="s">
        <v>151</v>
      </c>
      <c r="D106" s="54" t="s">
        <v>151</v>
      </c>
      <c r="E106" s="54" t="s">
        <v>151</v>
      </c>
      <c r="F106" s="54" t="s">
        <v>151</v>
      </c>
      <c r="G106" s="55" t="s">
        <v>153</v>
      </c>
      <c r="H106" s="81"/>
      <c r="I106" s="25"/>
      <c r="J106" s="68"/>
      <c r="K106" s="52" t="s">
        <v>151</v>
      </c>
      <c r="L106" s="54" t="s">
        <v>151</v>
      </c>
      <c r="M106" s="54" t="s">
        <v>151</v>
      </c>
      <c r="N106" s="54" t="s">
        <v>151</v>
      </c>
      <c r="O106" s="54" t="s">
        <v>151</v>
      </c>
      <c r="P106" s="55" t="s">
        <v>153</v>
      </c>
      <c r="Q106" s="76"/>
    </row>
    <row r="107" spans="1:17" x14ac:dyDescent="0.45">
      <c r="A107" s="72" t="s">
        <v>58</v>
      </c>
      <c r="B107" s="60" t="s">
        <v>153</v>
      </c>
      <c r="C107" s="62" t="s">
        <v>154</v>
      </c>
      <c r="D107" s="62" t="s">
        <v>151</v>
      </c>
      <c r="E107" s="62" t="s">
        <v>151</v>
      </c>
      <c r="F107" s="62" t="s">
        <v>151</v>
      </c>
      <c r="G107" s="63" t="s">
        <v>154</v>
      </c>
      <c r="H107" s="82" t="s">
        <v>167</v>
      </c>
      <c r="I107" s="25"/>
      <c r="J107" s="69" t="s">
        <v>58</v>
      </c>
      <c r="K107" s="60" t="s">
        <v>153</v>
      </c>
      <c r="L107" s="62" t="s">
        <v>153</v>
      </c>
      <c r="M107" s="62" t="s">
        <v>151</v>
      </c>
      <c r="N107" s="62" t="s">
        <v>151</v>
      </c>
      <c r="O107" s="62" t="s">
        <v>151</v>
      </c>
      <c r="P107" s="63" t="s">
        <v>151</v>
      </c>
      <c r="Q107" s="74" t="s">
        <v>167</v>
      </c>
    </row>
    <row r="108" spans="1:17" ht="14.65" thickBot="1" x14ac:dyDescent="0.5">
      <c r="A108" s="72"/>
      <c r="B108" s="56" t="s">
        <v>153</v>
      </c>
      <c r="C108" s="58" t="s">
        <v>153</v>
      </c>
      <c r="D108" s="58" t="s">
        <v>151</v>
      </c>
      <c r="E108" s="58" t="s">
        <v>151</v>
      </c>
      <c r="F108" s="58" t="s">
        <v>151</v>
      </c>
      <c r="G108" s="59" t="s">
        <v>154</v>
      </c>
      <c r="H108" s="82"/>
      <c r="I108" s="25"/>
      <c r="J108" s="69"/>
      <c r="K108" s="56" t="s">
        <v>153</v>
      </c>
      <c r="L108" s="58" t="s">
        <v>153</v>
      </c>
      <c r="M108" s="58" t="s">
        <v>151</v>
      </c>
      <c r="N108" s="58" t="s">
        <v>151</v>
      </c>
      <c r="O108" s="58" t="s">
        <v>151</v>
      </c>
      <c r="P108" s="59" t="s">
        <v>151</v>
      </c>
      <c r="Q108" s="74"/>
    </row>
    <row r="109" spans="1:17" x14ac:dyDescent="0.45">
      <c r="A109" s="70" t="s">
        <v>59</v>
      </c>
      <c r="B109" s="48" t="s">
        <v>153</v>
      </c>
      <c r="C109" s="50" t="s">
        <v>154</v>
      </c>
      <c r="D109" s="50" t="s">
        <v>151</v>
      </c>
      <c r="E109" s="50" t="s">
        <v>151</v>
      </c>
      <c r="F109" s="50" t="s">
        <v>151</v>
      </c>
      <c r="G109" s="51" t="s">
        <v>151</v>
      </c>
      <c r="H109" s="83" t="s">
        <v>167</v>
      </c>
      <c r="I109" s="25"/>
      <c r="J109" s="67" t="s">
        <v>59</v>
      </c>
      <c r="K109" s="48" t="s">
        <v>153</v>
      </c>
      <c r="L109" s="50" t="s">
        <v>153</v>
      </c>
      <c r="M109" s="50" t="s">
        <v>151</v>
      </c>
      <c r="N109" s="50" t="s">
        <v>151</v>
      </c>
      <c r="O109" s="50" t="s">
        <v>151</v>
      </c>
      <c r="P109" s="51" t="s">
        <v>151</v>
      </c>
      <c r="Q109" s="78" t="s">
        <v>167</v>
      </c>
    </row>
    <row r="110" spans="1:17" ht="14.65" thickBot="1" x14ac:dyDescent="0.5">
      <c r="A110" s="71"/>
      <c r="B110" s="52" t="s">
        <v>153</v>
      </c>
      <c r="C110" s="54" t="s">
        <v>153</v>
      </c>
      <c r="D110" s="54" t="s">
        <v>151</v>
      </c>
      <c r="E110" s="54" t="s">
        <v>151</v>
      </c>
      <c r="F110" s="54" t="s">
        <v>151</v>
      </c>
      <c r="G110" s="55" t="s">
        <v>151</v>
      </c>
      <c r="H110" s="84"/>
      <c r="I110" s="25"/>
      <c r="J110" s="68"/>
      <c r="K110" s="52" t="s">
        <v>153</v>
      </c>
      <c r="L110" s="54" t="s">
        <v>153</v>
      </c>
      <c r="M110" s="54" t="s">
        <v>151</v>
      </c>
      <c r="N110" s="54" t="s">
        <v>151</v>
      </c>
      <c r="O110" s="54" t="s">
        <v>151</v>
      </c>
      <c r="P110" s="55" t="s">
        <v>151</v>
      </c>
      <c r="Q110" s="79"/>
    </row>
    <row r="111" spans="1:17" x14ac:dyDescent="0.45">
      <c r="A111" s="72" t="s">
        <v>60</v>
      </c>
      <c r="B111" s="60" t="s">
        <v>153</v>
      </c>
      <c r="C111" s="62" t="s">
        <v>153</v>
      </c>
      <c r="D111" s="62" t="s">
        <v>151</v>
      </c>
      <c r="E111" s="62" t="s">
        <v>151</v>
      </c>
      <c r="F111" s="62" t="s">
        <v>151</v>
      </c>
      <c r="G111" s="63" t="s">
        <v>151</v>
      </c>
      <c r="H111" s="82" t="s">
        <v>167</v>
      </c>
      <c r="I111" s="25"/>
      <c r="J111" s="69" t="s">
        <v>60</v>
      </c>
      <c r="K111" s="60" t="s">
        <v>153</v>
      </c>
      <c r="L111" s="62" t="s">
        <v>153</v>
      </c>
      <c r="M111" s="62" t="s">
        <v>151</v>
      </c>
      <c r="N111" s="62" t="s">
        <v>151</v>
      </c>
      <c r="O111" s="62" t="s">
        <v>151</v>
      </c>
      <c r="P111" s="63" t="s">
        <v>151</v>
      </c>
      <c r="Q111" s="74" t="s">
        <v>167</v>
      </c>
    </row>
    <row r="112" spans="1:17" ht="14.65" thickBot="1" x14ac:dyDescent="0.5">
      <c r="A112" s="72"/>
      <c r="B112" s="56" t="s">
        <v>153</v>
      </c>
      <c r="C112" s="58" t="s">
        <v>153</v>
      </c>
      <c r="D112" s="58" t="s">
        <v>151</v>
      </c>
      <c r="E112" s="58" t="s">
        <v>151</v>
      </c>
      <c r="F112" s="58" t="s">
        <v>151</v>
      </c>
      <c r="G112" s="59" t="s">
        <v>151</v>
      </c>
      <c r="H112" s="82"/>
      <c r="I112" s="25"/>
      <c r="J112" s="69"/>
      <c r="K112" s="56" t="s">
        <v>153</v>
      </c>
      <c r="L112" s="58" t="s">
        <v>153</v>
      </c>
      <c r="M112" s="58" t="s">
        <v>151</v>
      </c>
      <c r="N112" s="58" t="s">
        <v>151</v>
      </c>
      <c r="O112" s="58" t="s">
        <v>151</v>
      </c>
      <c r="P112" s="59" t="s">
        <v>151</v>
      </c>
      <c r="Q112" s="74"/>
    </row>
    <row r="113" spans="1:17" x14ac:dyDescent="0.45">
      <c r="A113" s="70" t="s">
        <v>61</v>
      </c>
      <c r="B113" s="48" t="s">
        <v>151</v>
      </c>
      <c r="C113" s="50" t="s">
        <v>153</v>
      </c>
      <c r="D113" s="50" t="s">
        <v>153</v>
      </c>
      <c r="E113" s="50" t="s">
        <v>153</v>
      </c>
      <c r="F113" s="49" t="s">
        <v>154</v>
      </c>
      <c r="G113" s="51" t="s">
        <v>151</v>
      </c>
      <c r="H113" s="83" t="s">
        <v>174</v>
      </c>
      <c r="I113" s="25"/>
      <c r="J113" s="67" t="s">
        <v>61</v>
      </c>
      <c r="K113" s="48" t="s">
        <v>151</v>
      </c>
      <c r="L113" s="50" t="s">
        <v>153</v>
      </c>
      <c r="M113" s="50" t="s">
        <v>153</v>
      </c>
      <c r="N113" s="50" t="s">
        <v>153</v>
      </c>
      <c r="O113" s="50" t="s">
        <v>159</v>
      </c>
      <c r="P113" s="51" t="s">
        <v>151</v>
      </c>
      <c r="Q113" s="78" t="s">
        <v>174</v>
      </c>
    </row>
    <row r="114" spans="1:17" ht="14.65" thickBot="1" x14ac:dyDescent="0.5">
      <c r="A114" s="71"/>
      <c r="B114" s="52" t="s">
        <v>151</v>
      </c>
      <c r="C114" s="54" t="s">
        <v>153</v>
      </c>
      <c r="D114" s="54" t="s">
        <v>153</v>
      </c>
      <c r="E114" s="54" t="s">
        <v>153</v>
      </c>
      <c r="F114" s="53" t="s">
        <v>154</v>
      </c>
      <c r="G114" s="55" t="s">
        <v>151</v>
      </c>
      <c r="H114" s="84"/>
      <c r="I114" s="25"/>
      <c r="J114" s="68"/>
      <c r="K114" s="52" t="s">
        <v>151</v>
      </c>
      <c r="L114" s="54" t="s">
        <v>153</v>
      </c>
      <c r="M114" s="54" t="s">
        <v>153</v>
      </c>
      <c r="N114" s="54" t="s">
        <v>153</v>
      </c>
      <c r="O114" s="54" t="s">
        <v>159</v>
      </c>
      <c r="P114" s="55" t="s">
        <v>151</v>
      </c>
      <c r="Q114" s="79"/>
    </row>
    <row r="115" spans="1:17" x14ac:dyDescent="0.45">
      <c r="A115" s="72" t="s">
        <v>62</v>
      </c>
      <c r="B115" s="60" t="s">
        <v>151</v>
      </c>
      <c r="C115" s="62" t="s">
        <v>154</v>
      </c>
      <c r="D115" s="62" t="s">
        <v>153</v>
      </c>
      <c r="E115" s="62" t="s">
        <v>153</v>
      </c>
      <c r="F115" s="61" t="s">
        <v>154</v>
      </c>
      <c r="G115" s="63" t="s">
        <v>151</v>
      </c>
      <c r="H115" s="82" t="s">
        <v>174</v>
      </c>
      <c r="I115" s="25"/>
      <c r="J115" s="69" t="s">
        <v>62</v>
      </c>
      <c r="K115" s="60" t="s">
        <v>151</v>
      </c>
      <c r="L115" s="62" t="s">
        <v>153</v>
      </c>
      <c r="M115" s="62" t="s">
        <v>153</v>
      </c>
      <c r="N115" s="62" t="s">
        <v>153</v>
      </c>
      <c r="O115" s="62" t="s">
        <v>159</v>
      </c>
      <c r="P115" s="63" t="s">
        <v>151</v>
      </c>
      <c r="Q115" s="74" t="s">
        <v>174</v>
      </c>
    </row>
    <row r="116" spans="1:17" ht="14.65" thickBot="1" x14ac:dyDescent="0.5">
      <c r="A116" s="72"/>
      <c r="B116" s="56" t="s">
        <v>151</v>
      </c>
      <c r="C116" s="58" t="s">
        <v>154</v>
      </c>
      <c r="D116" s="58" t="s">
        <v>153</v>
      </c>
      <c r="E116" s="58" t="s">
        <v>153</v>
      </c>
      <c r="F116" s="57" t="s">
        <v>154</v>
      </c>
      <c r="G116" s="59" t="s">
        <v>151</v>
      </c>
      <c r="H116" s="82"/>
      <c r="I116" s="25"/>
      <c r="J116" s="69"/>
      <c r="K116" s="56" t="s">
        <v>151</v>
      </c>
      <c r="L116" s="58" t="s">
        <v>153</v>
      </c>
      <c r="M116" s="58" t="s">
        <v>153</v>
      </c>
      <c r="N116" s="58" t="s">
        <v>153</v>
      </c>
      <c r="O116" s="58" t="s">
        <v>159</v>
      </c>
      <c r="P116" s="59" t="s">
        <v>151</v>
      </c>
      <c r="Q116" s="74"/>
    </row>
    <row r="117" spans="1:17" x14ac:dyDescent="0.45">
      <c r="A117" s="70" t="s">
        <v>63</v>
      </c>
      <c r="B117" s="48" t="s">
        <v>151</v>
      </c>
      <c r="C117" s="50" t="s">
        <v>153</v>
      </c>
      <c r="D117" s="50" t="s">
        <v>151</v>
      </c>
      <c r="E117" s="50" t="s">
        <v>151</v>
      </c>
      <c r="F117" s="50" t="s">
        <v>151</v>
      </c>
      <c r="G117" s="51" t="s">
        <v>151</v>
      </c>
      <c r="H117" s="80" t="s">
        <v>176</v>
      </c>
      <c r="I117" s="25"/>
      <c r="J117" s="67" t="s">
        <v>63</v>
      </c>
      <c r="K117" s="48" t="s">
        <v>151</v>
      </c>
      <c r="L117" s="50" t="s">
        <v>153</v>
      </c>
      <c r="M117" s="50" t="s">
        <v>151</v>
      </c>
      <c r="N117" s="50" t="s">
        <v>151</v>
      </c>
      <c r="O117" s="50" t="s">
        <v>151</v>
      </c>
      <c r="P117" s="51" t="s">
        <v>151</v>
      </c>
      <c r="Q117" s="75" t="s">
        <v>176</v>
      </c>
    </row>
    <row r="118" spans="1:17" ht="14.65" thickBot="1" x14ac:dyDescent="0.5">
      <c r="A118" s="71"/>
      <c r="B118" s="52" t="s">
        <v>151</v>
      </c>
      <c r="C118" s="54" t="s">
        <v>153</v>
      </c>
      <c r="D118" s="54" t="s">
        <v>151</v>
      </c>
      <c r="E118" s="54" t="s">
        <v>151</v>
      </c>
      <c r="F118" s="54" t="s">
        <v>151</v>
      </c>
      <c r="G118" s="55" t="s">
        <v>151</v>
      </c>
      <c r="H118" s="81"/>
      <c r="I118" s="25"/>
      <c r="J118" s="68"/>
      <c r="K118" s="52" t="s">
        <v>151</v>
      </c>
      <c r="L118" s="54" t="s">
        <v>153</v>
      </c>
      <c r="M118" s="54" t="s">
        <v>151</v>
      </c>
      <c r="N118" s="54" t="s">
        <v>151</v>
      </c>
      <c r="O118" s="54" t="s">
        <v>151</v>
      </c>
      <c r="P118" s="55" t="s">
        <v>151</v>
      </c>
      <c r="Q118" s="76"/>
    </row>
    <row r="119" spans="1:17" x14ac:dyDescent="0.45">
      <c r="A119" s="72" t="s">
        <v>64</v>
      </c>
      <c r="B119" s="60" t="s">
        <v>151</v>
      </c>
      <c r="C119" s="62" t="s">
        <v>153</v>
      </c>
      <c r="D119" s="62" t="s">
        <v>153</v>
      </c>
      <c r="E119" s="62" t="s">
        <v>153</v>
      </c>
      <c r="F119" s="62" t="s">
        <v>154</v>
      </c>
      <c r="G119" s="63" t="s">
        <v>151</v>
      </c>
      <c r="H119" s="82" t="s">
        <v>174</v>
      </c>
      <c r="I119" s="25"/>
      <c r="J119" s="69" t="s">
        <v>64</v>
      </c>
      <c r="K119" s="60" t="s">
        <v>151</v>
      </c>
      <c r="L119" s="62" t="s">
        <v>153</v>
      </c>
      <c r="M119" s="62" t="s">
        <v>153</v>
      </c>
      <c r="N119" s="62" t="s">
        <v>153</v>
      </c>
      <c r="O119" s="62" t="s">
        <v>159</v>
      </c>
      <c r="P119" s="63" t="s">
        <v>151</v>
      </c>
      <c r="Q119" s="74" t="s">
        <v>174</v>
      </c>
    </row>
    <row r="120" spans="1:17" ht="14.65" thickBot="1" x14ac:dyDescent="0.5">
      <c r="A120" s="72"/>
      <c r="B120" s="56" t="s">
        <v>151</v>
      </c>
      <c r="C120" s="58" t="s">
        <v>153</v>
      </c>
      <c r="D120" s="58" t="s">
        <v>153</v>
      </c>
      <c r="E120" s="58" t="s">
        <v>153</v>
      </c>
      <c r="F120" s="58" t="s">
        <v>154</v>
      </c>
      <c r="G120" s="59" t="s">
        <v>151</v>
      </c>
      <c r="H120" s="82"/>
      <c r="I120" s="25"/>
      <c r="J120" s="69"/>
      <c r="K120" s="56" t="s">
        <v>151</v>
      </c>
      <c r="L120" s="58" t="s">
        <v>153</v>
      </c>
      <c r="M120" s="58" t="s">
        <v>153</v>
      </c>
      <c r="N120" s="58" t="s">
        <v>153</v>
      </c>
      <c r="O120" s="58" t="s">
        <v>159</v>
      </c>
      <c r="P120" s="59" t="s">
        <v>151</v>
      </c>
      <c r="Q120" s="74"/>
    </row>
    <row r="121" spans="1:17" x14ac:dyDescent="0.45">
      <c r="A121" s="70" t="s">
        <v>65</v>
      </c>
      <c r="B121" s="48" t="s">
        <v>151</v>
      </c>
      <c r="C121" s="50" t="s">
        <v>154</v>
      </c>
      <c r="D121" s="50" t="s">
        <v>153</v>
      </c>
      <c r="E121" s="50" t="s">
        <v>153</v>
      </c>
      <c r="F121" s="49" t="s">
        <v>154</v>
      </c>
      <c r="G121" s="51" t="s">
        <v>151</v>
      </c>
      <c r="H121" s="83" t="s">
        <v>174</v>
      </c>
      <c r="I121" s="25"/>
      <c r="J121" s="67" t="s">
        <v>65</v>
      </c>
      <c r="K121" s="48" t="s">
        <v>151</v>
      </c>
      <c r="L121" s="50" t="s">
        <v>153</v>
      </c>
      <c r="M121" s="50" t="s">
        <v>153</v>
      </c>
      <c r="N121" s="50" t="s">
        <v>153</v>
      </c>
      <c r="O121" s="50" t="s">
        <v>159</v>
      </c>
      <c r="P121" s="51" t="s">
        <v>151</v>
      </c>
      <c r="Q121" s="78" t="s">
        <v>174</v>
      </c>
    </row>
    <row r="122" spans="1:17" ht="14.65" thickBot="1" x14ac:dyDescent="0.5">
      <c r="A122" s="71"/>
      <c r="B122" s="52" t="s">
        <v>151</v>
      </c>
      <c r="C122" s="54" t="s">
        <v>151</v>
      </c>
      <c r="D122" s="54" t="s">
        <v>153</v>
      </c>
      <c r="E122" s="54" t="s">
        <v>153</v>
      </c>
      <c r="F122" s="53" t="s">
        <v>154</v>
      </c>
      <c r="G122" s="55" t="s">
        <v>151</v>
      </c>
      <c r="H122" s="84"/>
      <c r="I122" s="25"/>
      <c r="J122" s="68"/>
      <c r="K122" s="52" t="s">
        <v>151</v>
      </c>
      <c r="L122" s="54" t="s">
        <v>153</v>
      </c>
      <c r="M122" s="54" t="s">
        <v>153</v>
      </c>
      <c r="N122" s="54" t="s">
        <v>153</v>
      </c>
      <c r="O122" s="54" t="s">
        <v>159</v>
      </c>
      <c r="P122" s="55" t="s">
        <v>151</v>
      </c>
      <c r="Q122" s="79"/>
    </row>
    <row r="123" spans="1:17" x14ac:dyDescent="0.45">
      <c r="A123" s="72" t="s">
        <v>66</v>
      </c>
      <c r="B123" s="60" t="s">
        <v>151</v>
      </c>
      <c r="C123" s="62" t="s">
        <v>153</v>
      </c>
      <c r="D123" s="62" t="s">
        <v>153</v>
      </c>
      <c r="E123" s="62" t="s">
        <v>153</v>
      </c>
      <c r="F123" s="61" t="s">
        <v>154</v>
      </c>
      <c r="G123" s="63" t="s">
        <v>151</v>
      </c>
      <c r="H123" s="82" t="s">
        <v>174</v>
      </c>
      <c r="I123" s="25"/>
      <c r="J123" s="69" t="s">
        <v>66</v>
      </c>
      <c r="K123" s="60" t="s">
        <v>151</v>
      </c>
      <c r="L123" s="62" t="s">
        <v>153</v>
      </c>
      <c r="M123" s="62" t="s">
        <v>153</v>
      </c>
      <c r="N123" s="62" t="s">
        <v>153</v>
      </c>
      <c r="O123" s="62" t="s">
        <v>159</v>
      </c>
      <c r="P123" s="63" t="s">
        <v>151</v>
      </c>
      <c r="Q123" s="74" t="s">
        <v>174</v>
      </c>
    </row>
    <row r="124" spans="1:17" ht="14.65" thickBot="1" x14ac:dyDescent="0.5">
      <c r="A124" s="72"/>
      <c r="B124" s="56" t="s">
        <v>151</v>
      </c>
      <c r="C124" s="58" t="s">
        <v>153</v>
      </c>
      <c r="D124" s="58" t="s">
        <v>153</v>
      </c>
      <c r="E124" s="58" t="s">
        <v>153</v>
      </c>
      <c r="F124" s="57" t="s">
        <v>154</v>
      </c>
      <c r="G124" s="59" t="s">
        <v>151</v>
      </c>
      <c r="H124" s="82"/>
      <c r="I124" s="25"/>
      <c r="J124" s="69"/>
      <c r="K124" s="56" t="s">
        <v>151</v>
      </c>
      <c r="L124" s="58" t="s">
        <v>153</v>
      </c>
      <c r="M124" s="58" t="s">
        <v>153</v>
      </c>
      <c r="N124" s="58" t="s">
        <v>153</v>
      </c>
      <c r="O124" s="58" t="s">
        <v>159</v>
      </c>
      <c r="P124" s="59" t="s">
        <v>151</v>
      </c>
      <c r="Q124" s="74"/>
    </row>
    <row r="125" spans="1:17" x14ac:dyDescent="0.45">
      <c r="A125" s="70" t="s">
        <v>67</v>
      </c>
      <c r="B125" s="48" t="s">
        <v>153</v>
      </c>
      <c r="C125" s="50" t="s">
        <v>154</v>
      </c>
      <c r="D125" s="50" t="s">
        <v>151</v>
      </c>
      <c r="E125" s="50" t="s">
        <v>151</v>
      </c>
      <c r="F125" s="50" t="s">
        <v>151</v>
      </c>
      <c r="G125" s="51" t="s">
        <v>151</v>
      </c>
      <c r="H125" s="83" t="s">
        <v>167</v>
      </c>
      <c r="I125" s="25"/>
      <c r="J125" s="67" t="s">
        <v>67</v>
      </c>
      <c r="K125" s="48" t="s">
        <v>153</v>
      </c>
      <c r="L125" s="50" t="s">
        <v>153</v>
      </c>
      <c r="M125" s="50" t="s">
        <v>151</v>
      </c>
      <c r="N125" s="50" t="s">
        <v>151</v>
      </c>
      <c r="O125" s="50" t="s">
        <v>151</v>
      </c>
      <c r="P125" s="51" t="s">
        <v>151</v>
      </c>
      <c r="Q125" s="78" t="s">
        <v>167</v>
      </c>
    </row>
    <row r="126" spans="1:17" ht="14.65" thickBot="1" x14ac:dyDescent="0.5">
      <c r="A126" s="71"/>
      <c r="B126" s="52" t="s">
        <v>153</v>
      </c>
      <c r="C126" s="54" t="s">
        <v>154</v>
      </c>
      <c r="D126" s="54" t="s">
        <v>151</v>
      </c>
      <c r="E126" s="54" t="s">
        <v>151</v>
      </c>
      <c r="F126" s="54" t="s">
        <v>151</v>
      </c>
      <c r="G126" s="55" t="s">
        <v>151</v>
      </c>
      <c r="H126" s="84"/>
      <c r="I126" s="25"/>
      <c r="J126" s="68"/>
      <c r="K126" s="52" t="s">
        <v>153</v>
      </c>
      <c r="L126" s="54" t="s">
        <v>153</v>
      </c>
      <c r="M126" s="54" t="s">
        <v>151</v>
      </c>
      <c r="N126" s="54" t="s">
        <v>151</v>
      </c>
      <c r="O126" s="54" t="s">
        <v>151</v>
      </c>
      <c r="P126" s="55" t="s">
        <v>151</v>
      </c>
      <c r="Q126" s="79"/>
    </row>
    <row r="127" spans="1:17" x14ac:dyDescent="0.45">
      <c r="A127" s="72" t="s">
        <v>68</v>
      </c>
      <c r="B127" s="60" t="s">
        <v>153</v>
      </c>
      <c r="C127" s="62" t="s">
        <v>154</v>
      </c>
      <c r="D127" s="62" t="s">
        <v>151</v>
      </c>
      <c r="E127" s="62" t="s">
        <v>151</v>
      </c>
      <c r="F127" s="62" t="s">
        <v>151</v>
      </c>
      <c r="G127" s="63" t="s">
        <v>151</v>
      </c>
      <c r="H127" s="82" t="s">
        <v>167</v>
      </c>
      <c r="I127" s="25"/>
      <c r="J127" s="69" t="s">
        <v>68</v>
      </c>
      <c r="K127" s="60" t="s">
        <v>153</v>
      </c>
      <c r="L127" s="62" t="s">
        <v>153</v>
      </c>
      <c r="M127" s="62" t="s">
        <v>151</v>
      </c>
      <c r="N127" s="62" t="s">
        <v>151</v>
      </c>
      <c r="O127" s="62" t="s">
        <v>151</v>
      </c>
      <c r="P127" s="63" t="s">
        <v>151</v>
      </c>
      <c r="Q127" s="74" t="s">
        <v>167</v>
      </c>
    </row>
    <row r="128" spans="1:17" ht="14.65" thickBot="1" x14ac:dyDescent="0.5">
      <c r="A128" s="72"/>
      <c r="B128" s="56" t="s">
        <v>153</v>
      </c>
      <c r="C128" s="58" t="s">
        <v>154</v>
      </c>
      <c r="D128" s="58" t="s">
        <v>151</v>
      </c>
      <c r="E128" s="58" t="s">
        <v>151</v>
      </c>
      <c r="F128" s="58" t="s">
        <v>151</v>
      </c>
      <c r="G128" s="59" t="s">
        <v>151</v>
      </c>
      <c r="H128" s="82"/>
      <c r="I128" s="25"/>
      <c r="J128" s="69"/>
      <c r="K128" s="56" t="s">
        <v>153</v>
      </c>
      <c r="L128" s="58" t="s">
        <v>153</v>
      </c>
      <c r="M128" s="58" t="s">
        <v>151</v>
      </c>
      <c r="N128" s="58" t="s">
        <v>151</v>
      </c>
      <c r="O128" s="58" t="s">
        <v>151</v>
      </c>
      <c r="P128" s="59" t="s">
        <v>151</v>
      </c>
      <c r="Q128" s="74"/>
    </row>
    <row r="129" spans="1:17" x14ac:dyDescent="0.45">
      <c r="A129" s="70" t="s">
        <v>69</v>
      </c>
      <c r="B129" s="48" t="s">
        <v>153</v>
      </c>
      <c r="C129" s="50" t="s">
        <v>153</v>
      </c>
      <c r="D129" s="50" t="s">
        <v>151</v>
      </c>
      <c r="E129" s="50" t="s">
        <v>151</v>
      </c>
      <c r="F129" s="50" t="s">
        <v>151</v>
      </c>
      <c r="G129" s="51" t="s">
        <v>151</v>
      </c>
      <c r="H129" s="83" t="s">
        <v>167</v>
      </c>
      <c r="I129" s="25"/>
      <c r="J129" s="67" t="s">
        <v>69</v>
      </c>
      <c r="K129" s="48" t="s">
        <v>153</v>
      </c>
      <c r="L129" s="50" t="s">
        <v>153</v>
      </c>
      <c r="M129" s="50" t="s">
        <v>151</v>
      </c>
      <c r="N129" s="50" t="s">
        <v>151</v>
      </c>
      <c r="O129" s="50" t="s">
        <v>151</v>
      </c>
      <c r="P129" s="51" t="s">
        <v>151</v>
      </c>
      <c r="Q129" s="78" t="s">
        <v>167</v>
      </c>
    </row>
    <row r="130" spans="1:17" ht="14.65" thickBot="1" x14ac:dyDescent="0.5">
      <c r="A130" s="71"/>
      <c r="B130" s="52" t="s">
        <v>153</v>
      </c>
      <c r="C130" s="54" t="s">
        <v>153</v>
      </c>
      <c r="D130" s="54" t="s">
        <v>151</v>
      </c>
      <c r="E130" s="54" t="s">
        <v>151</v>
      </c>
      <c r="F130" s="54" t="s">
        <v>151</v>
      </c>
      <c r="G130" s="55" t="s">
        <v>151</v>
      </c>
      <c r="H130" s="84"/>
      <c r="I130" s="25"/>
      <c r="J130" s="68"/>
      <c r="K130" s="52" t="s">
        <v>153</v>
      </c>
      <c r="L130" s="54" t="s">
        <v>153</v>
      </c>
      <c r="M130" s="54" t="s">
        <v>151</v>
      </c>
      <c r="N130" s="54" t="s">
        <v>151</v>
      </c>
      <c r="O130" s="54" t="s">
        <v>151</v>
      </c>
      <c r="P130" s="55" t="s">
        <v>151</v>
      </c>
      <c r="Q130" s="79"/>
    </row>
    <row r="131" spans="1:17" x14ac:dyDescent="0.45">
      <c r="A131" s="72" t="s">
        <v>70</v>
      </c>
      <c r="B131" s="60" t="s">
        <v>151</v>
      </c>
      <c r="C131" s="62" t="s">
        <v>154</v>
      </c>
      <c r="D131" s="62" t="s">
        <v>153</v>
      </c>
      <c r="E131" s="62" t="s">
        <v>153</v>
      </c>
      <c r="F131" s="61" t="s">
        <v>154</v>
      </c>
      <c r="G131" s="63" t="s">
        <v>151</v>
      </c>
      <c r="H131" s="82" t="s">
        <v>174</v>
      </c>
      <c r="I131" s="25"/>
      <c r="J131" s="69" t="s">
        <v>70</v>
      </c>
      <c r="K131" s="60" t="s">
        <v>151</v>
      </c>
      <c r="L131" s="62" t="s">
        <v>153</v>
      </c>
      <c r="M131" s="62" t="s">
        <v>153</v>
      </c>
      <c r="N131" s="62" t="s">
        <v>153</v>
      </c>
      <c r="O131" s="62" t="s">
        <v>159</v>
      </c>
      <c r="P131" s="63" t="s">
        <v>151</v>
      </c>
      <c r="Q131" s="74" t="s">
        <v>174</v>
      </c>
    </row>
    <row r="132" spans="1:17" ht="14.65" thickBot="1" x14ac:dyDescent="0.5">
      <c r="A132" s="72"/>
      <c r="B132" s="56" t="s">
        <v>151</v>
      </c>
      <c r="C132" s="58" t="s">
        <v>154</v>
      </c>
      <c r="D132" s="58" t="s">
        <v>153</v>
      </c>
      <c r="E132" s="58" t="s">
        <v>153</v>
      </c>
      <c r="F132" s="57" t="s">
        <v>154</v>
      </c>
      <c r="G132" s="59" t="s">
        <v>151</v>
      </c>
      <c r="H132" s="82"/>
      <c r="I132" s="25"/>
      <c r="J132" s="69"/>
      <c r="K132" s="56" t="s">
        <v>151</v>
      </c>
      <c r="L132" s="58" t="s">
        <v>153</v>
      </c>
      <c r="M132" s="58" t="s">
        <v>153</v>
      </c>
      <c r="N132" s="58" t="s">
        <v>153</v>
      </c>
      <c r="O132" s="58" t="s">
        <v>159</v>
      </c>
      <c r="P132" s="59" t="s">
        <v>151</v>
      </c>
      <c r="Q132" s="74"/>
    </row>
    <row r="133" spans="1:17" x14ac:dyDescent="0.45">
      <c r="A133" s="70" t="s">
        <v>71</v>
      </c>
      <c r="B133" s="48" t="s">
        <v>151</v>
      </c>
      <c r="C133" s="50" t="s">
        <v>154</v>
      </c>
      <c r="D133" s="50" t="s">
        <v>153</v>
      </c>
      <c r="E133" s="50" t="s">
        <v>153</v>
      </c>
      <c r="F133" s="49" t="s">
        <v>154</v>
      </c>
      <c r="G133" s="51" t="s">
        <v>151</v>
      </c>
      <c r="H133" s="83" t="s">
        <v>174</v>
      </c>
      <c r="I133" s="25"/>
      <c r="J133" s="67" t="s">
        <v>71</v>
      </c>
      <c r="K133" s="48" t="s">
        <v>151</v>
      </c>
      <c r="L133" s="50" t="s">
        <v>153</v>
      </c>
      <c r="M133" s="50" t="s">
        <v>153</v>
      </c>
      <c r="N133" s="50" t="s">
        <v>153</v>
      </c>
      <c r="O133" s="50" t="s">
        <v>159</v>
      </c>
      <c r="P133" s="51" t="s">
        <v>151</v>
      </c>
      <c r="Q133" s="78" t="s">
        <v>174</v>
      </c>
    </row>
    <row r="134" spans="1:17" ht="14.65" thickBot="1" x14ac:dyDescent="0.5">
      <c r="A134" s="71"/>
      <c r="B134" s="52" t="s">
        <v>151</v>
      </c>
      <c r="C134" s="54" t="s">
        <v>154</v>
      </c>
      <c r="D134" s="54" t="s">
        <v>153</v>
      </c>
      <c r="E134" s="54" t="s">
        <v>153</v>
      </c>
      <c r="F134" s="53" t="s">
        <v>154</v>
      </c>
      <c r="G134" s="55" t="s">
        <v>151</v>
      </c>
      <c r="H134" s="84"/>
      <c r="I134" s="25"/>
      <c r="J134" s="68"/>
      <c r="K134" s="52" t="s">
        <v>151</v>
      </c>
      <c r="L134" s="54" t="s">
        <v>153</v>
      </c>
      <c r="M134" s="54" t="s">
        <v>153</v>
      </c>
      <c r="N134" s="54" t="s">
        <v>153</v>
      </c>
      <c r="O134" s="54" t="s">
        <v>159</v>
      </c>
      <c r="P134" s="55" t="s">
        <v>151</v>
      </c>
      <c r="Q134" s="79"/>
    </row>
    <row r="135" spans="1:17" x14ac:dyDescent="0.45">
      <c r="A135" s="72" t="s">
        <v>72</v>
      </c>
      <c r="B135" s="60" t="s">
        <v>153</v>
      </c>
      <c r="C135" s="62" t="s">
        <v>154</v>
      </c>
      <c r="D135" s="62" t="s">
        <v>151</v>
      </c>
      <c r="E135" s="62" t="s">
        <v>151</v>
      </c>
      <c r="F135" s="62" t="s">
        <v>151</v>
      </c>
      <c r="G135" s="63" t="s">
        <v>151</v>
      </c>
      <c r="H135" s="85" t="s">
        <v>167</v>
      </c>
      <c r="I135" s="25"/>
      <c r="J135" s="69" t="s">
        <v>72</v>
      </c>
      <c r="K135" s="60" t="s">
        <v>153</v>
      </c>
      <c r="L135" s="62" t="s">
        <v>153</v>
      </c>
      <c r="M135" s="62" t="s">
        <v>151</v>
      </c>
      <c r="N135" s="62" t="s">
        <v>151</v>
      </c>
      <c r="O135" s="62" t="s">
        <v>151</v>
      </c>
      <c r="P135" s="63" t="s">
        <v>151</v>
      </c>
      <c r="Q135" s="77" t="s">
        <v>167</v>
      </c>
    </row>
    <row r="136" spans="1:17" ht="14.65" thickBot="1" x14ac:dyDescent="0.5">
      <c r="A136" s="72"/>
      <c r="B136" s="56" t="s">
        <v>153</v>
      </c>
      <c r="C136" s="58" t="s">
        <v>154</v>
      </c>
      <c r="D136" s="58" t="s">
        <v>151</v>
      </c>
      <c r="E136" s="58" t="s">
        <v>151</v>
      </c>
      <c r="F136" s="58" t="s">
        <v>151</v>
      </c>
      <c r="G136" s="59" t="s">
        <v>151</v>
      </c>
      <c r="H136" s="85"/>
      <c r="I136" s="25"/>
      <c r="J136" s="69"/>
      <c r="K136" s="56" t="s">
        <v>153</v>
      </c>
      <c r="L136" s="58" t="s">
        <v>153</v>
      </c>
      <c r="M136" s="58" t="s">
        <v>151</v>
      </c>
      <c r="N136" s="58" t="s">
        <v>151</v>
      </c>
      <c r="O136" s="58" t="s">
        <v>151</v>
      </c>
      <c r="P136" s="59" t="s">
        <v>151</v>
      </c>
      <c r="Q136" s="77"/>
    </row>
    <row r="137" spans="1:17" x14ac:dyDescent="0.45">
      <c r="A137" s="70" t="s">
        <v>73</v>
      </c>
      <c r="B137" s="48" t="s">
        <v>151</v>
      </c>
      <c r="C137" s="50" t="s">
        <v>153</v>
      </c>
      <c r="D137" s="50" t="s">
        <v>153</v>
      </c>
      <c r="E137" s="50" t="s">
        <v>153</v>
      </c>
      <c r="F137" s="49" t="s">
        <v>154</v>
      </c>
      <c r="G137" s="51" t="s">
        <v>151</v>
      </c>
      <c r="H137" s="83" t="s">
        <v>174</v>
      </c>
      <c r="I137" s="25"/>
      <c r="J137" s="67" t="s">
        <v>73</v>
      </c>
      <c r="K137" s="48" t="s">
        <v>151</v>
      </c>
      <c r="L137" s="50" t="s">
        <v>153</v>
      </c>
      <c r="M137" s="50" t="s">
        <v>153</v>
      </c>
      <c r="N137" s="50" t="s">
        <v>153</v>
      </c>
      <c r="O137" s="50" t="s">
        <v>159</v>
      </c>
      <c r="P137" s="51" t="s">
        <v>151</v>
      </c>
      <c r="Q137" s="78" t="s">
        <v>174</v>
      </c>
    </row>
    <row r="138" spans="1:17" ht="14.65" thickBot="1" x14ac:dyDescent="0.5">
      <c r="A138" s="71"/>
      <c r="B138" s="52" t="s">
        <v>151</v>
      </c>
      <c r="C138" s="54" t="s">
        <v>153</v>
      </c>
      <c r="D138" s="54" t="s">
        <v>153</v>
      </c>
      <c r="E138" s="54" t="s">
        <v>153</v>
      </c>
      <c r="F138" s="53" t="s">
        <v>154</v>
      </c>
      <c r="G138" s="55" t="s">
        <v>151</v>
      </c>
      <c r="H138" s="84"/>
      <c r="I138" s="25"/>
      <c r="J138" s="68"/>
      <c r="K138" s="52" t="s">
        <v>151</v>
      </c>
      <c r="L138" s="54" t="s">
        <v>153</v>
      </c>
      <c r="M138" s="54" t="s">
        <v>153</v>
      </c>
      <c r="N138" s="54" t="s">
        <v>153</v>
      </c>
      <c r="O138" s="54" t="s">
        <v>159</v>
      </c>
      <c r="P138" s="55" t="s">
        <v>151</v>
      </c>
      <c r="Q138" s="79"/>
    </row>
    <row r="139" spans="1:17" x14ac:dyDescent="0.45">
      <c r="A139" s="72" t="s">
        <v>74</v>
      </c>
      <c r="B139" s="60" t="s">
        <v>151</v>
      </c>
      <c r="C139" s="62" t="s">
        <v>154</v>
      </c>
      <c r="D139" s="62" t="s">
        <v>153</v>
      </c>
      <c r="E139" s="62" t="s">
        <v>153</v>
      </c>
      <c r="F139" s="62" t="s">
        <v>154</v>
      </c>
      <c r="G139" s="63" t="s">
        <v>151</v>
      </c>
      <c r="H139" s="82" t="s">
        <v>174</v>
      </c>
      <c r="I139" s="25"/>
      <c r="J139" s="69" t="s">
        <v>74</v>
      </c>
      <c r="K139" s="60" t="s">
        <v>151</v>
      </c>
      <c r="L139" s="62" t="s">
        <v>153</v>
      </c>
      <c r="M139" s="62" t="s">
        <v>153</v>
      </c>
      <c r="N139" s="62" t="s">
        <v>153</v>
      </c>
      <c r="O139" s="62" t="s">
        <v>159</v>
      </c>
      <c r="P139" s="63" t="s">
        <v>151</v>
      </c>
      <c r="Q139" s="74" t="s">
        <v>174</v>
      </c>
    </row>
    <row r="140" spans="1:17" ht="14.65" thickBot="1" x14ac:dyDescent="0.5">
      <c r="A140" s="72"/>
      <c r="B140" s="56" t="s">
        <v>151</v>
      </c>
      <c r="C140" s="58" t="s">
        <v>154</v>
      </c>
      <c r="D140" s="58" t="s">
        <v>153</v>
      </c>
      <c r="E140" s="58" t="s">
        <v>153</v>
      </c>
      <c r="F140" s="58" t="s">
        <v>154</v>
      </c>
      <c r="G140" s="59" t="s">
        <v>151</v>
      </c>
      <c r="H140" s="82"/>
      <c r="I140" s="25"/>
      <c r="J140" s="69"/>
      <c r="K140" s="56" t="s">
        <v>151</v>
      </c>
      <c r="L140" s="58" t="s">
        <v>153</v>
      </c>
      <c r="M140" s="58" t="s">
        <v>153</v>
      </c>
      <c r="N140" s="58" t="s">
        <v>153</v>
      </c>
      <c r="O140" s="58" t="s">
        <v>159</v>
      </c>
      <c r="P140" s="59" t="s">
        <v>151</v>
      </c>
      <c r="Q140" s="74"/>
    </row>
    <row r="141" spans="1:17" x14ac:dyDescent="0.45">
      <c r="A141" s="70" t="s">
        <v>75</v>
      </c>
      <c r="B141" s="48" t="s">
        <v>151</v>
      </c>
      <c r="C141" s="50" t="s">
        <v>153</v>
      </c>
      <c r="D141" s="50" t="s">
        <v>153</v>
      </c>
      <c r="E141" s="50" t="s">
        <v>153</v>
      </c>
      <c r="F141" s="49" t="s">
        <v>154</v>
      </c>
      <c r="G141" s="51" t="s">
        <v>151</v>
      </c>
      <c r="H141" s="83" t="s">
        <v>174</v>
      </c>
      <c r="I141" s="25"/>
      <c r="J141" s="67" t="s">
        <v>75</v>
      </c>
      <c r="K141" s="48" t="s">
        <v>151</v>
      </c>
      <c r="L141" s="50" t="s">
        <v>153</v>
      </c>
      <c r="M141" s="50" t="s">
        <v>153</v>
      </c>
      <c r="N141" s="50" t="s">
        <v>153</v>
      </c>
      <c r="O141" s="50" t="s">
        <v>159</v>
      </c>
      <c r="P141" s="51" t="s">
        <v>151</v>
      </c>
      <c r="Q141" s="78" t="s">
        <v>174</v>
      </c>
    </row>
    <row r="142" spans="1:17" ht="14.65" thickBot="1" x14ac:dyDescent="0.5">
      <c r="A142" s="71"/>
      <c r="B142" s="52" t="s">
        <v>151</v>
      </c>
      <c r="C142" s="54" t="s">
        <v>153</v>
      </c>
      <c r="D142" s="54" t="s">
        <v>153</v>
      </c>
      <c r="E142" s="54" t="s">
        <v>153</v>
      </c>
      <c r="F142" s="53" t="s">
        <v>154</v>
      </c>
      <c r="G142" s="55" t="s">
        <v>151</v>
      </c>
      <c r="H142" s="84"/>
      <c r="I142" s="25"/>
      <c r="J142" s="68"/>
      <c r="K142" s="52" t="s">
        <v>151</v>
      </c>
      <c r="L142" s="54" t="s">
        <v>153</v>
      </c>
      <c r="M142" s="54" t="s">
        <v>153</v>
      </c>
      <c r="N142" s="54" t="s">
        <v>153</v>
      </c>
      <c r="O142" s="54" t="s">
        <v>159</v>
      </c>
      <c r="P142" s="55" t="s">
        <v>151</v>
      </c>
      <c r="Q142" s="79"/>
    </row>
    <row r="143" spans="1:17" x14ac:dyDescent="0.45">
      <c r="A143" s="72" t="s">
        <v>76</v>
      </c>
      <c r="B143" s="60" t="s">
        <v>153</v>
      </c>
      <c r="C143" s="62" t="s">
        <v>154</v>
      </c>
      <c r="D143" s="62" t="s">
        <v>151</v>
      </c>
      <c r="E143" s="62" t="s">
        <v>151</v>
      </c>
      <c r="F143" s="62" t="s">
        <v>151</v>
      </c>
      <c r="G143" s="63" t="s">
        <v>151</v>
      </c>
      <c r="H143" s="85" t="s">
        <v>167</v>
      </c>
      <c r="I143" s="25"/>
      <c r="J143" s="69" t="s">
        <v>76</v>
      </c>
      <c r="K143" s="60" t="s">
        <v>153</v>
      </c>
      <c r="L143" s="62" t="s">
        <v>153</v>
      </c>
      <c r="M143" s="62" t="s">
        <v>151</v>
      </c>
      <c r="N143" s="62" t="s">
        <v>151</v>
      </c>
      <c r="O143" s="62" t="s">
        <v>151</v>
      </c>
      <c r="P143" s="63" t="s">
        <v>151</v>
      </c>
      <c r="Q143" s="77" t="s">
        <v>167</v>
      </c>
    </row>
    <row r="144" spans="1:17" ht="14.65" thickBot="1" x14ac:dyDescent="0.5">
      <c r="A144" s="72"/>
      <c r="B144" s="56" t="s">
        <v>153</v>
      </c>
      <c r="C144" s="58" t="s">
        <v>153</v>
      </c>
      <c r="D144" s="58" t="s">
        <v>151</v>
      </c>
      <c r="E144" s="58" t="s">
        <v>151</v>
      </c>
      <c r="F144" s="58" t="s">
        <v>151</v>
      </c>
      <c r="G144" s="59" t="s">
        <v>151</v>
      </c>
      <c r="H144" s="85"/>
      <c r="I144" s="25"/>
      <c r="J144" s="69"/>
      <c r="K144" s="56" t="s">
        <v>153</v>
      </c>
      <c r="L144" s="58" t="s">
        <v>153</v>
      </c>
      <c r="M144" s="58" t="s">
        <v>151</v>
      </c>
      <c r="N144" s="58" t="s">
        <v>151</v>
      </c>
      <c r="O144" s="58" t="s">
        <v>151</v>
      </c>
      <c r="P144" s="59" t="s">
        <v>151</v>
      </c>
      <c r="Q144" s="77"/>
    </row>
    <row r="145" spans="1:17" x14ac:dyDescent="0.45">
      <c r="A145" s="70" t="s">
        <v>77</v>
      </c>
      <c r="B145" s="48" t="s">
        <v>151</v>
      </c>
      <c r="C145" s="50" t="s">
        <v>153</v>
      </c>
      <c r="D145" s="50" t="s">
        <v>153</v>
      </c>
      <c r="E145" s="50" t="s">
        <v>153</v>
      </c>
      <c r="F145" s="49" t="s">
        <v>154</v>
      </c>
      <c r="G145" s="51" t="s">
        <v>151</v>
      </c>
      <c r="H145" s="80" t="s">
        <v>174</v>
      </c>
      <c r="I145" s="25"/>
      <c r="J145" s="67" t="s">
        <v>77</v>
      </c>
      <c r="K145" s="48" t="s">
        <v>151</v>
      </c>
      <c r="L145" s="50" t="s">
        <v>153</v>
      </c>
      <c r="M145" s="50" t="s">
        <v>153</v>
      </c>
      <c r="N145" s="50" t="s">
        <v>153</v>
      </c>
      <c r="O145" s="50" t="s">
        <v>159</v>
      </c>
      <c r="P145" s="51" t="s">
        <v>151</v>
      </c>
      <c r="Q145" s="75" t="s">
        <v>174</v>
      </c>
    </row>
    <row r="146" spans="1:17" ht="14.65" thickBot="1" x14ac:dyDescent="0.5">
      <c r="A146" s="71"/>
      <c r="B146" s="52" t="s">
        <v>151</v>
      </c>
      <c r="C146" s="54" t="s">
        <v>153</v>
      </c>
      <c r="D146" s="54" t="s">
        <v>153</v>
      </c>
      <c r="E146" s="54" t="s">
        <v>153</v>
      </c>
      <c r="F146" s="53" t="s">
        <v>154</v>
      </c>
      <c r="G146" s="55" t="s">
        <v>151</v>
      </c>
      <c r="H146" s="81"/>
      <c r="I146" s="25"/>
      <c r="J146" s="68"/>
      <c r="K146" s="52" t="s">
        <v>151</v>
      </c>
      <c r="L146" s="54" t="s">
        <v>153</v>
      </c>
      <c r="M146" s="54" t="s">
        <v>153</v>
      </c>
      <c r="N146" s="54" t="s">
        <v>153</v>
      </c>
      <c r="O146" s="54" t="s">
        <v>159</v>
      </c>
      <c r="P146" s="55" t="s">
        <v>151</v>
      </c>
      <c r="Q146" s="76"/>
    </row>
    <row r="147" spans="1:17" x14ac:dyDescent="0.45">
      <c r="A147" s="72" t="s">
        <v>78</v>
      </c>
      <c r="B147" s="60" t="s">
        <v>151</v>
      </c>
      <c r="C147" s="62" t="s">
        <v>153</v>
      </c>
      <c r="D147" s="61" t="s">
        <v>154</v>
      </c>
      <c r="E147" s="62" t="s">
        <v>153</v>
      </c>
      <c r="F147" s="62" t="s">
        <v>154</v>
      </c>
      <c r="G147" s="63" t="s">
        <v>151</v>
      </c>
      <c r="H147" s="85" t="s">
        <v>175</v>
      </c>
      <c r="I147" s="25"/>
      <c r="J147" s="69" t="s">
        <v>78</v>
      </c>
      <c r="K147" s="60" t="s">
        <v>151</v>
      </c>
      <c r="L147" s="62" t="s">
        <v>153</v>
      </c>
      <c r="M147" s="62" t="s">
        <v>159</v>
      </c>
      <c r="N147" s="62" t="s">
        <v>153</v>
      </c>
      <c r="O147" s="62" t="s">
        <v>159</v>
      </c>
      <c r="P147" s="63" t="s">
        <v>151</v>
      </c>
      <c r="Q147" s="77" t="s">
        <v>175</v>
      </c>
    </row>
    <row r="148" spans="1:17" ht="14.65" thickBot="1" x14ac:dyDescent="0.5">
      <c r="A148" s="72"/>
      <c r="B148" s="56" t="s">
        <v>151</v>
      </c>
      <c r="C148" s="58" t="s">
        <v>153</v>
      </c>
      <c r="D148" s="57" t="s">
        <v>154</v>
      </c>
      <c r="E148" s="58" t="s">
        <v>153</v>
      </c>
      <c r="F148" s="58" t="s">
        <v>154</v>
      </c>
      <c r="G148" s="59" t="s">
        <v>151</v>
      </c>
      <c r="H148" s="85"/>
      <c r="I148" s="25"/>
      <c r="J148" s="69"/>
      <c r="K148" s="56" t="s">
        <v>151</v>
      </c>
      <c r="L148" s="58" t="s">
        <v>153</v>
      </c>
      <c r="M148" s="58" t="s">
        <v>159</v>
      </c>
      <c r="N148" s="58" t="s">
        <v>153</v>
      </c>
      <c r="O148" s="58" t="s">
        <v>159</v>
      </c>
      <c r="P148" s="59" t="s">
        <v>151</v>
      </c>
      <c r="Q148" s="77"/>
    </row>
    <row r="149" spans="1:17" x14ac:dyDescent="0.45">
      <c r="A149" s="70" t="s">
        <v>79</v>
      </c>
      <c r="B149" s="48" t="s">
        <v>151</v>
      </c>
      <c r="C149" s="50" t="s">
        <v>154</v>
      </c>
      <c r="D149" s="50" t="s">
        <v>153</v>
      </c>
      <c r="E149" s="50" t="s">
        <v>153</v>
      </c>
      <c r="F149" s="50" t="s">
        <v>154</v>
      </c>
      <c r="G149" s="51" t="s">
        <v>151</v>
      </c>
      <c r="H149" s="83" t="s">
        <v>174</v>
      </c>
      <c r="I149" s="25"/>
      <c r="J149" s="67" t="s">
        <v>79</v>
      </c>
      <c r="K149" s="48" t="s">
        <v>151</v>
      </c>
      <c r="L149" s="50" t="s">
        <v>153</v>
      </c>
      <c r="M149" s="50" t="s">
        <v>153</v>
      </c>
      <c r="N149" s="50" t="s">
        <v>153</v>
      </c>
      <c r="O149" s="50" t="s">
        <v>159</v>
      </c>
      <c r="P149" s="51" t="s">
        <v>151</v>
      </c>
      <c r="Q149" s="78" t="s">
        <v>174</v>
      </c>
    </row>
    <row r="150" spans="1:17" ht="14.65" thickBot="1" x14ac:dyDescent="0.5">
      <c r="A150" s="71"/>
      <c r="B150" s="52" t="s">
        <v>151</v>
      </c>
      <c r="C150" s="54" t="s">
        <v>154</v>
      </c>
      <c r="D150" s="54" t="s">
        <v>153</v>
      </c>
      <c r="E150" s="54" t="s">
        <v>153</v>
      </c>
      <c r="F150" s="53" t="s">
        <v>154</v>
      </c>
      <c r="G150" s="55" t="s">
        <v>151</v>
      </c>
      <c r="H150" s="84"/>
      <c r="I150" s="25"/>
      <c r="J150" s="68"/>
      <c r="K150" s="52" t="s">
        <v>151</v>
      </c>
      <c r="L150" s="54" t="s">
        <v>153</v>
      </c>
      <c r="M150" s="54" t="s">
        <v>153</v>
      </c>
      <c r="N150" s="54" t="s">
        <v>153</v>
      </c>
      <c r="O150" s="54" t="s">
        <v>159</v>
      </c>
      <c r="P150" s="55" t="s">
        <v>151</v>
      </c>
      <c r="Q150" s="79"/>
    </row>
    <row r="151" spans="1:17" x14ac:dyDescent="0.45">
      <c r="A151" s="72" t="s">
        <v>80</v>
      </c>
      <c r="B151" s="60" t="s">
        <v>154</v>
      </c>
      <c r="C151" s="62" t="s">
        <v>154</v>
      </c>
      <c r="D151" s="62" t="s">
        <v>153</v>
      </c>
      <c r="E151" s="62" t="s">
        <v>153</v>
      </c>
      <c r="F151" s="61" t="s">
        <v>154</v>
      </c>
      <c r="G151" s="63" t="s">
        <v>151</v>
      </c>
      <c r="H151" s="82" t="s">
        <v>174</v>
      </c>
      <c r="I151" s="25"/>
      <c r="J151" s="69" t="s">
        <v>80</v>
      </c>
      <c r="K151" s="60" t="s">
        <v>151</v>
      </c>
      <c r="L151" s="62" t="s">
        <v>153</v>
      </c>
      <c r="M151" s="62" t="s">
        <v>153</v>
      </c>
      <c r="N151" s="62" t="s">
        <v>153</v>
      </c>
      <c r="O151" s="62" t="s">
        <v>159</v>
      </c>
      <c r="P151" s="63" t="s">
        <v>151</v>
      </c>
      <c r="Q151" s="74" t="s">
        <v>174</v>
      </c>
    </row>
    <row r="152" spans="1:17" ht="14.65" thickBot="1" x14ac:dyDescent="0.5">
      <c r="A152" s="72"/>
      <c r="B152" s="56" t="s">
        <v>154</v>
      </c>
      <c r="C152" s="58" t="s">
        <v>153</v>
      </c>
      <c r="D152" s="58" t="s">
        <v>153</v>
      </c>
      <c r="E152" s="58" t="s">
        <v>153</v>
      </c>
      <c r="F152" s="58" t="s">
        <v>154</v>
      </c>
      <c r="G152" s="59" t="s">
        <v>151</v>
      </c>
      <c r="H152" s="82"/>
      <c r="I152" s="25"/>
      <c r="J152" s="69"/>
      <c r="K152" s="56" t="s">
        <v>151</v>
      </c>
      <c r="L152" s="58" t="s">
        <v>153</v>
      </c>
      <c r="M152" s="58" t="s">
        <v>153</v>
      </c>
      <c r="N152" s="58" t="s">
        <v>153</v>
      </c>
      <c r="O152" s="58" t="s">
        <v>159</v>
      </c>
      <c r="P152" s="59" t="s">
        <v>151</v>
      </c>
      <c r="Q152" s="74"/>
    </row>
    <row r="153" spans="1:17" x14ac:dyDescent="0.45">
      <c r="A153" s="70" t="s">
        <v>81</v>
      </c>
      <c r="B153" s="48" t="s">
        <v>151</v>
      </c>
      <c r="C153" s="50" t="s">
        <v>154</v>
      </c>
      <c r="D153" s="50" t="s">
        <v>151</v>
      </c>
      <c r="E153" s="50" t="s">
        <v>153</v>
      </c>
      <c r="F153" s="49" t="s">
        <v>154</v>
      </c>
      <c r="G153" s="51" t="s">
        <v>151</v>
      </c>
      <c r="H153" s="80" t="s">
        <v>177</v>
      </c>
      <c r="I153" s="25"/>
      <c r="J153" s="67" t="s">
        <v>81</v>
      </c>
      <c r="K153" s="48" t="s">
        <v>151</v>
      </c>
      <c r="L153" s="50" t="s">
        <v>153</v>
      </c>
      <c r="M153" s="50" t="s">
        <v>151</v>
      </c>
      <c r="N153" s="50" t="s">
        <v>153</v>
      </c>
      <c r="O153" s="50" t="s">
        <v>159</v>
      </c>
      <c r="P153" s="51" t="s">
        <v>151</v>
      </c>
      <c r="Q153" s="75" t="s">
        <v>177</v>
      </c>
    </row>
    <row r="154" spans="1:17" ht="14.65" thickBot="1" x14ac:dyDescent="0.5">
      <c r="A154" s="71"/>
      <c r="B154" s="52" t="s">
        <v>151</v>
      </c>
      <c r="C154" s="54" t="s">
        <v>154</v>
      </c>
      <c r="D154" s="54" t="s">
        <v>151</v>
      </c>
      <c r="E154" s="54" t="s">
        <v>153</v>
      </c>
      <c r="F154" s="54" t="s">
        <v>154</v>
      </c>
      <c r="G154" s="55" t="s">
        <v>151</v>
      </c>
      <c r="H154" s="81"/>
      <c r="I154" s="25"/>
      <c r="J154" s="68"/>
      <c r="K154" s="52" t="s">
        <v>151</v>
      </c>
      <c r="L154" s="54" t="s">
        <v>153</v>
      </c>
      <c r="M154" s="54" t="s">
        <v>151</v>
      </c>
      <c r="N154" s="54" t="s">
        <v>153</v>
      </c>
      <c r="O154" s="54" t="s">
        <v>159</v>
      </c>
      <c r="P154" s="55" t="s">
        <v>151</v>
      </c>
      <c r="Q154" s="76"/>
    </row>
    <row r="155" spans="1:17" x14ac:dyDescent="0.45">
      <c r="A155" s="72" t="s">
        <v>82</v>
      </c>
      <c r="B155" s="60" t="s">
        <v>151</v>
      </c>
      <c r="C155" s="62" t="s">
        <v>153</v>
      </c>
      <c r="D155" s="62" t="s">
        <v>153</v>
      </c>
      <c r="E155" s="62" t="s">
        <v>153</v>
      </c>
      <c r="F155" s="62" t="s">
        <v>154</v>
      </c>
      <c r="G155" s="63" t="s">
        <v>151</v>
      </c>
      <c r="H155" s="82" t="s">
        <v>174</v>
      </c>
      <c r="I155" s="25"/>
      <c r="J155" s="69" t="s">
        <v>82</v>
      </c>
      <c r="K155" s="60" t="s">
        <v>151</v>
      </c>
      <c r="L155" s="62" t="s">
        <v>153</v>
      </c>
      <c r="M155" s="62" t="s">
        <v>153</v>
      </c>
      <c r="N155" s="62" t="s">
        <v>153</v>
      </c>
      <c r="O155" s="62" t="s">
        <v>159</v>
      </c>
      <c r="P155" s="63" t="s">
        <v>151</v>
      </c>
      <c r="Q155" s="74" t="s">
        <v>174</v>
      </c>
    </row>
    <row r="156" spans="1:17" ht="14.65" thickBot="1" x14ac:dyDescent="0.5">
      <c r="A156" s="72"/>
      <c r="B156" s="56" t="s">
        <v>151</v>
      </c>
      <c r="C156" s="58" t="s">
        <v>153</v>
      </c>
      <c r="D156" s="58" t="s">
        <v>153</v>
      </c>
      <c r="E156" s="58" t="s">
        <v>153</v>
      </c>
      <c r="F156" s="58" t="s">
        <v>154</v>
      </c>
      <c r="G156" s="59" t="s">
        <v>151</v>
      </c>
      <c r="H156" s="82"/>
      <c r="I156" s="25"/>
      <c r="J156" s="69"/>
      <c r="K156" s="56" t="s">
        <v>151</v>
      </c>
      <c r="L156" s="58" t="s">
        <v>153</v>
      </c>
      <c r="M156" s="58" t="s">
        <v>153</v>
      </c>
      <c r="N156" s="58" t="s">
        <v>153</v>
      </c>
      <c r="O156" s="58" t="s">
        <v>159</v>
      </c>
      <c r="P156" s="59" t="s">
        <v>151</v>
      </c>
      <c r="Q156" s="74"/>
    </row>
    <row r="157" spans="1:17" x14ac:dyDescent="0.45">
      <c r="A157" s="70" t="s">
        <v>83</v>
      </c>
      <c r="B157" s="48" t="s">
        <v>151</v>
      </c>
      <c r="C157" s="50" t="s">
        <v>154</v>
      </c>
      <c r="D157" s="50" t="s">
        <v>153</v>
      </c>
      <c r="E157" s="50" t="s">
        <v>153</v>
      </c>
      <c r="F157" s="50" t="s">
        <v>154</v>
      </c>
      <c r="G157" s="51" t="s">
        <v>154</v>
      </c>
      <c r="H157" s="83" t="s">
        <v>174</v>
      </c>
      <c r="I157" s="25"/>
      <c r="J157" s="67" t="s">
        <v>83</v>
      </c>
      <c r="K157" s="48" t="s">
        <v>151</v>
      </c>
      <c r="L157" s="50" t="s">
        <v>153</v>
      </c>
      <c r="M157" s="50" t="s">
        <v>153</v>
      </c>
      <c r="N157" s="50" t="s">
        <v>153</v>
      </c>
      <c r="O157" s="50" t="s">
        <v>159</v>
      </c>
      <c r="P157" s="51" t="s">
        <v>151</v>
      </c>
      <c r="Q157" s="78" t="s">
        <v>174</v>
      </c>
    </row>
    <row r="158" spans="1:17" ht="14.65" thickBot="1" x14ac:dyDescent="0.5">
      <c r="A158" s="71"/>
      <c r="B158" s="52" t="s">
        <v>151</v>
      </c>
      <c r="C158" s="54" t="s">
        <v>154</v>
      </c>
      <c r="D158" s="54" t="s">
        <v>153</v>
      </c>
      <c r="E158" s="54" t="s">
        <v>153</v>
      </c>
      <c r="F158" s="54" t="s">
        <v>154</v>
      </c>
      <c r="G158" s="55" t="s">
        <v>151</v>
      </c>
      <c r="H158" s="84"/>
      <c r="I158" s="25"/>
      <c r="J158" s="68"/>
      <c r="K158" s="52" t="s">
        <v>151</v>
      </c>
      <c r="L158" s="54" t="s">
        <v>153</v>
      </c>
      <c r="M158" s="54" t="s">
        <v>153</v>
      </c>
      <c r="N158" s="54" t="s">
        <v>153</v>
      </c>
      <c r="O158" s="54" t="s">
        <v>159</v>
      </c>
      <c r="P158" s="55" t="s">
        <v>151</v>
      </c>
      <c r="Q158" s="79"/>
    </row>
    <row r="159" spans="1:17" x14ac:dyDescent="0.45">
      <c r="A159" s="72" t="s">
        <v>84</v>
      </c>
      <c r="B159" s="60" t="s">
        <v>153</v>
      </c>
      <c r="C159" s="62" t="s">
        <v>153</v>
      </c>
      <c r="D159" s="62" t="s">
        <v>151</v>
      </c>
      <c r="E159" s="62" t="s">
        <v>151</v>
      </c>
      <c r="F159" s="62" t="s">
        <v>151</v>
      </c>
      <c r="G159" s="63" t="s">
        <v>151</v>
      </c>
      <c r="H159" s="85" t="s">
        <v>167</v>
      </c>
      <c r="I159" s="25"/>
      <c r="J159" s="69" t="s">
        <v>84</v>
      </c>
      <c r="K159" s="60" t="s">
        <v>153</v>
      </c>
      <c r="L159" s="62" t="s">
        <v>153</v>
      </c>
      <c r="M159" s="62" t="s">
        <v>151</v>
      </c>
      <c r="N159" s="62" t="s">
        <v>151</v>
      </c>
      <c r="O159" s="62" t="s">
        <v>151</v>
      </c>
      <c r="P159" s="63" t="s">
        <v>151</v>
      </c>
      <c r="Q159" s="77" t="s">
        <v>167</v>
      </c>
    </row>
    <row r="160" spans="1:17" ht="14.65" thickBot="1" x14ac:dyDescent="0.5">
      <c r="A160" s="72"/>
      <c r="B160" s="56" t="s">
        <v>153</v>
      </c>
      <c r="C160" s="58" t="s">
        <v>153</v>
      </c>
      <c r="D160" s="58" t="s">
        <v>151</v>
      </c>
      <c r="E160" s="58" t="s">
        <v>151</v>
      </c>
      <c r="F160" s="58" t="s">
        <v>151</v>
      </c>
      <c r="G160" s="59" t="s">
        <v>151</v>
      </c>
      <c r="H160" s="85"/>
      <c r="I160" s="25"/>
      <c r="J160" s="69"/>
      <c r="K160" s="56" t="s">
        <v>153</v>
      </c>
      <c r="L160" s="58" t="s">
        <v>153</v>
      </c>
      <c r="M160" s="58" t="s">
        <v>151</v>
      </c>
      <c r="N160" s="58" t="s">
        <v>151</v>
      </c>
      <c r="O160" s="58" t="s">
        <v>151</v>
      </c>
      <c r="P160" s="59" t="s">
        <v>151</v>
      </c>
      <c r="Q160" s="77"/>
    </row>
    <row r="161" spans="1:17" x14ac:dyDescent="0.45">
      <c r="A161" s="70" t="s">
        <v>85</v>
      </c>
      <c r="B161" s="48" t="s">
        <v>151</v>
      </c>
      <c r="C161" s="50" t="s">
        <v>154</v>
      </c>
      <c r="D161" s="50" t="s">
        <v>153</v>
      </c>
      <c r="E161" s="50" t="s">
        <v>153</v>
      </c>
      <c r="F161" s="50" t="s">
        <v>154</v>
      </c>
      <c r="G161" s="51" t="s">
        <v>151</v>
      </c>
      <c r="H161" s="83" t="s">
        <v>174</v>
      </c>
      <c r="I161" s="25"/>
      <c r="J161" s="67" t="s">
        <v>85</v>
      </c>
      <c r="K161" s="48" t="s">
        <v>151</v>
      </c>
      <c r="L161" s="50" t="s">
        <v>153</v>
      </c>
      <c r="M161" s="50" t="s">
        <v>153</v>
      </c>
      <c r="N161" s="50" t="s">
        <v>153</v>
      </c>
      <c r="O161" s="50" t="s">
        <v>159</v>
      </c>
      <c r="P161" s="51" t="s">
        <v>151</v>
      </c>
      <c r="Q161" s="78" t="s">
        <v>174</v>
      </c>
    </row>
    <row r="162" spans="1:17" ht="14.65" thickBot="1" x14ac:dyDescent="0.5">
      <c r="A162" s="71"/>
      <c r="B162" s="52" t="s">
        <v>151</v>
      </c>
      <c r="C162" s="54" t="s">
        <v>154</v>
      </c>
      <c r="D162" s="54" t="s">
        <v>153</v>
      </c>
      <c r="E162" s="54" t="s">
        <v>153</v>
      </c>
      <c r="F162" s="53" t="s">
        <v>154</v>
      </c>
      <c r="G162" s="55" t="s">
        <v>151</v>
      </c>
      <c r="H162" s="84"/>
      <c r="I162" s="25"/>
      <c r="J162" s="68"/>
      <c r="K162" s="52" t="s">
        <v>151</v>
      </c>
      <c r="L162" s="54" t="s">
        <v>153</v>
      </c>
      <c r="M162" s="54" t="s">
        <v>153</v>
      </c>
      <c r="N162" s="54" t="s">
        <v>153</v>
      </c>
      <c r="O162" s="54" t="s">
        <v>159</v>
      </c>
      <c r="P162" s="55" t="s">
        <v>151</v>
      </c>
      <c r="Q162" s="79"/>
    </row>
    <row r="163" spans="1:17" x14ac:dyDescent="0.45">
      <c r="A163" s="72" t="s">
        <v>86</v>
      </c>
      <c r="B163" s="60" t="s">
        <v>151</v>
      </c>
      <c r="C163" s="62" t="s">
        <v>153</v>
      </c>
      <c r="D163" s="62" t="s">
        <v>153</v>
      </c>
      <c r="E163" s="62" t="s">
        <v>153</v>
      </c>
      <c r="F163" s="61" t="s">
        <v>154</v>
      </c>
      <c r="G163" s="63" t="s">
        <v>151</v>
      </c>
      <c r="H163" s="82" t="s">
        <v>174</v>
      </c>
      <c r="I163" s="25"/>
      <c r="J163" s="69" t="s">
        <v>86</v>
      </c>
      <c r="K163" s="60" t="s">
        <v>151</v>
      </c>
      <c r="L163" s="62" t="s">
        <v>153</v>
      </c>
      <c r="M163" s="62" t="s">
        <v>153</v>
      </c>
      <c r="N163" s="62" t="s">
        <v>153</v>
      </c>
      <c r="O163" s="62" t="s">
        <v>159</v>
      </c>
      <c r="P163" s="63" t="s">
        <v>151</v>
      </c>
      <c r="Q163" s="74" t="s">
        <v>174</v>
      </c>
    </row>
    <row r="164" spans="1:17" ht="14.65" thickBot="1" x14ac:dyDescent="0.5">
      <c r="A164" s="72"/>
      <c r="B164" s="56" t="s">
        <v>151</v>
      </c>
      <c r="C164" s="58" t="s">
        <v>153</v>
      </c>
      <c r="D164" s="58" t="s">
        <v>153</v>
      </c>
      <c r="E164" s="58" t="s">
        <v>153</v>
      </c>
      <c r="F164" s="57" t="s">
        <v>154</v>
      </c>
      <c r="G164" s="59" t="s">
        <v>151</v>
      </c>
      <c r="H164" s="82"/>
      <c r="I164" s="25"/>
      <c r="J164" s="69"/>
      <c r="K164" s="56" t="s">
        <v>151</v>
      </c>
      <c r="L164" s="58" t="s">
        <v>153</v>
      </c>
      <c r="M164" s="58" t="s">
        <v>153</v>
      </c>
      <c r="N164" s="58" t="s">
        <v>153</v>
      </c>
      <c r="O164" s="58" t="s">
        <v>159</v>
      </c>
      <c r="P164" s="59" t="s">
        <v>151</v>
      </c>
      <c r="Q164" s="74"/>
    </row>
    <row r="165" spans="1:17" x14ac:dyDescent="0.45">
      <c r="A165" s="70" t="s">
        <v>87</v>
      </c>
      <c r="B165" s="48" t="s">
        <v>151</v>
      </c>
      <c r="C165" s="50" t="s">
        <v>154</v>
      </c>
      <c r="D165" s="50" t="s">
        <v>153</v>
      </c>
      <c r="E165" s="50" t="s">
        <v>153</v>
      </c>
      <c r="F165" s="49" t="s">
        <v>154</v>
      </c>
      <c r="G165" s="51" t="s">
        <v>151</v>
      </c>
      <c r="H165" s="83" t="s">
        <v>174</v>
      </c>
      <c r="I165" s="25"/>
      <c r="J165" s="67" t="s">
        <v>87</v>
      </c>
      <c r="K165" s="48" t="s">
        <v>151</v>
      </c>
      <c r="L165" s="50" t="s">
        <v>153</v>
      </c>
      <c r="M165" s="50" t="s">
        <v>153</v>
      </c>
      <c r="N165" s="50" t="s">
        <v>153</v>
      </c>
      <c r="O165" s="50" t="s">
        <v>159</v>
      </c>
      <c r="P165" s="51" t="s">
        <v>151</v>
      </c>
      <c r="Q165" s="78" t="s">
        <v>174</v>
      </c>
    </row>
    <row r="166" spans="1:17" ht="14.65" thickBot="1" x14ac:dyDescent="0.5">
      <c r="A166" s="71"/>
      <c r="B166" s="52" t="s">
        <v>151</v>
      </c>
      <c r="C166" s="54" t="s">
        <v>154</v>
      </c>
      <c r="D166" s="54" t="s">
        <v>153</v>
      </c>
      <c r="E166" s="54" t="s">
        <v>153</v>
      </c>
      <c r="F166" s="53" t="s">
        <v>154</v>
      </c>
      <c r="G166" s="55" t="s">
        <v>151</v>
      </c>
      <c r="H166" s="84"/>
      <c r="I166" s="25"/>
      <c r="J166" s="68"/>
      <c r="K166" s="52" t="s">
        <v>151</v>
      </c>
      <c r="L166" s="54" t="s">
        <v>153</v>
      </c>
      <c r="M166" s="54" t="s">
        <v>153</v>
      </c>
      <c r="N166" s="54" t="s">
        <v>153</v>
      </c>
      <c r="O166" s="54" t="s">
        <v>159</v>
      </c>
      <c r="P166" s="55" t="s">
        <v>151</v>
      </c>
      <c r="Q166" s="79"/>
    </row>
    <row r="167" spans="1:17" x14ac:dyDescent="0.45">
      <c r="A167" s="72" t="s">
        <v>88</v>
      </c>
      <c r="B167" s="60" t="s">
        <v>151</v>
      </c>
      <c r="C167" s="62" t="s">
        <v>154</v>
      </c>
      <c r="D167" s="62" t="s">
        <v>153</v>
      </c>
      <c r="E167" s="62" t="s">
        <v>153</v>
      </c>
      <c r="F167" s="61" t="s">
        <v>154</v>
      </c>
      <c r="G167" s="63" t="s">
        <v>151</v>
      </c>
      <c r="H167" s="82" t="s">
        <v>174</v>
      </c>
      <c r="I167" s="25"/>
      <c r="J167" s="69" t="s">
        <v>88</v>
      </c>
      <c r="K167" s="60" t="s">
        <v>151</v>
      </c>
      <c r="L167" s="62" t="s">
        <v>153</v>
      </c>
      <c r="M167" s="62" t="s">
        <v>153</v>
      </c>
      <c r="N167" s="62" t="s">
        <v>153</v>
      </c>
      <c r="O167" s="62" t="s">
        <v>159</v>
      </c>
      <c r="P167" s="63" t="s">
        <v>151</v>
      </c>
      <c r="Q167" s="74" t="s">
        <v>174</v>
      </c>
    </row>
    <row r="168" spans="1:17" ht="14.65" thickBot="1" x14ac:dyDescent="0.5">
      <c r="A168" s="72"/>
      <c r="B168" s="56" t="s">
        <v>151</v>
      </c>
      <c r="C168" s="58" t="s">
        <v>154</v>
      </c>
      <c r="D168" s="58" t="s">
        <v>153</v>
      </c>
      <c r="E168" s="58" t="s">
        <v>153</v>
      </c>
      <c r="F168" s="57" t="s">
        <v>154</v>
      </c>
      <c r="G168" s="59" t="s">
        <v>151</v>
      </c>
      <c r="H168" s="82"/>
      <c r="I168" s="25"/>
      <c r="J168" s="69"/>
      <c r="K168" s="56" t="s">
        <v>151</v>
      </c>
      <c r="L168" s="58" t="s">
        <v>153</v>
      </c>
      <c r="M168" s="58" t="s">
        <v>153</v>
      </c>
      <c r="N168" s="58" t="s">
        <v>153</v>
      </c>
      <c r="O168" s="58" t="s">
        <v>159</v>
      </c>
      <c r="P168" s="59" t="s">
        <v>151</v>
      </c>
      <c r="Q168" s="74"/>
    </row>
    <row r="169" spans="1:17" x14ac:dyDescent="0.45">
      <c r="A169" s="70" t="s">
        <v>89</v>
      </c>
      <c r="B169" s="48" t="s">
        <v>151</v>
      </c>
      <c r="C169" s="50" t="s">
        <v>154</v>
      </c>
      <c r="D169" s="50" t="s">
        <v>153</v>
      </c>
      <c r="E169" s="50" t="s">
        <v>153</v>
      </c>
      <c r="F169" s="50" t="s">
        <v>154</v>
      </c>
      <c r="G169" s="51" t="s">
        <v>151</v>
      </c>
      <c r="H169" s="83" t="s">
        <v>174</v>
      </c>
      <c r="I169" s="25"/>
      <c r="J169" s="67" t="s">
        <v>89</v>
      </c>
      <c r="K169" s="48" t="s">
        <v>151</v>
      </c>
      <c r="L169" s="50" t="s">
        <v>153</v>
      </c>
      <c r="M169" s="50" t="s">
        <v>153</v>
      </c>
      <c r="N169" s="50" t="s">
        <v>153</v>
      </c>
      <c r="O169" s="50" t="s">
        <v>159</v>
      </c>
      <c r="P169" s="51" t="s">
        <v>151</v>
      </c>
      <c r="Q169" s="78" t="s">
        <v>174</v>
      </c>
    </row>
    <row r="170" spans="1:17" ht="14.65" thickBot="1" x14ac:dyDescent="0.5">
      <c r="A170" s="71"/>
      <c r="B170" s="52" t="s">
        <v>151</v>
      </c>
      <c r="C170" s="54" t="s">
        <v>154</v>
      </c>
      <c r="D170" s="54" t="s">
        <v>153</v>
      </c>
      <c r="E170" s="54" t="s">
        <v>154</v>
      </c>
      <c r="F170" s="54" t="s">
        <v>154</v>
      </c>
      <c r="G170" s="55" t="s">
        <v>151</v>
      </c>
      <c r="H170" s="84"/>
      <c r="I170" s="25"/>
      <c r="J170" s="68"/>
      <c r="K170" s="52" t="s">
        <v>151</v>
      </c>
      <c r="L170" s="54" t="s">
        <v>153</v>
      </c>
      <c r="M170" s="54" t="s">
        <v>153</v>
      </c>
      <c r="N170" s="54" t="s">
        <v>153</v>
      </c>
      <c r="O170" s="54" t="s">
        <v>159</v>
      </c>
      <c r="P170" s="55" t="s">
        <v>151</v>
      </c>
      <c r="Q170" s="79"/>
    </row>
    <row r="171" spans="1:17" x14ac:dyDescent="0.45">
      <c r="A171" s="72" t="s">
        <v>90</v>
      </c>
      <c r="B171" s="60" t="s">
        <v>151</v>
      </c>
      <c r="C171" s="62" t="s">
        <v>154</v>
      </c>
      <c r="D171" s="62" t="s">
        <v>153</v>
      </c>
      <c r="E171" s="62" t="s">
        <v>153</v>
      </c>
      <c r="F171" s="62" t="s">
        <v>154</v>
      </c>
      <c r="G171" s="63" t="s">
        <v>151</v>
      </c>
      <c r="H171" s="82" t="s">
        <v>174</v>
      </c>
      <c r="I171" s="25"/>
      <c r="J171" s="69" t="s">
        <v>90</v>
      </c>
      <c r="K171" s="60" t="s">
        <v>151</v>
      </c>
      <c r="L171" s="62" t="s">
        <v>153</v>
      </c>
      <c r="M171" s="62" t="s">
        <v>153</v>
      </c>
      <c r="N171" s="62" t="s">
        <v>153</v>
      </c>
      <c r="O171" s="62" t="s">
        <v>159</v>
      </c>
      <c r="P171" s="63" t="s">
        <v>151</v>
      </c>
      <c r="Q171" s="74" t="s">
        <v>174</v>
      </c>
    </row>
    <row r="172" spans="1:17" ht="14.65" thickBot="1" x14ac:dyDescent="0.5">
      <c r="A172" s="72"/>
      <c r="B172" s="56" t="s">
        <v>151</v>
      </c>
      <c r="C172" s="58" t="s">
        <v>154</v>
      </c>
      <c r="D172" s="58" t="s">
        <v>153</v>
      </c>
      <c r="E172" s="58" t="s">
        <v>153</v>
      </c>
      <c r="F172" s="58" t="s">
        <v>154</v>
      </c>
      <c r="G172" s="59" t="s">
        <v>151</v>
      </c>
      <c r="H172" s="82"/>
      <c r="I172" s="25"/>
      <c r="J172" s="69"/>
      <c r="K172" s="56" t="s">
        <v>151</v>
      </c>
      <c r="L172" s="58" t="s">
        <v>153</v>
      </c>
      <c r="M172" s="58" t="s">
        <v>153</v>
      </c>
      <c r="N172" s="58" t="s">
        <v>153</v>
      </c>
      <c r="O172" s="58" t="s">
        <v>159</v>
      </c>
      <c r="P172" s="59" t="s">
        <v>151</v>
      </c>
      <c r="Q172" s="74"/>
    </row>
    <row r="173" spans="1:17" x14ac:dyDescent="0.45">
      <c r="A173" s="70" t="s">
        <v>91</v>
      </c>
      <c r="B173" s="48" t="s">
        <v>153</v>
      </c>
      <c r="C173" s="50" t="s">
        <v>154</v>
      </c>
      <c r="D173" s="50" t="s">
        <v>151</v>
      </c>
      <c r="E173" s="50" t="s">
        <v>151</v>
      </c>
      <c r="F173" s="50" t="s">
        <v>151</v>
      </c>
      <c r="G173" s="51" t="s">
        <v>151</v>
      </c>
      <c r="H173" s="83" t="s">
        <v>167</v>
      </c>
      <c r="I173" s="25"/>
      <c r="J173" s="67" t="s">
        <v>91</v>
      </c>
      <c r="K173" s="48" t="s">
        <v>153</v>
      </c>
      <c r="L173" s="50" t="s">
        <v>153</v>
      </c>
      <c r="M173" s="50" t="s">
        <v>151</v>
      </c>
      <c r="N173" s="50" t="s">
        <v>151</v>
      </c>
      <c r="O173" s="50" t="s">
        <v>151</v>
      </c>
      <c r="P173" s="51" t="s">
        <v>151</v>
      </c>
      <c r="Q173" s="78" t="s">
        <v>167</v>
      </c>
    </row>
    <row r="174" spans="1:17" ht="14.65" thickBot="1" x14ac:dyDescent="0.5">
      <c r="A174" s="71"/>
      <c r="B174" s="52" t="s">
        <v>153</v>
      </c>
      <c r="C174" s="54" t="s">
        <v>153</v>
      </c>
      <c r="D174" s="54" t="s">
        <v>151</v>
      </c>
      <c r="E174" s="54" t="s">
        <v>151</v>
      </c>
      <c r="F174" s="54" t="s">
        <v>151</v>
      </c>
      <c r="G174" s="55" t="s">
        <v>151</v>
      </c>
      <c r="H174" s="84"/>
      <c r="I174" s="25"/>
      <c r="J174" s="68"/>
      <c r="K174" s="52" t="s">
        <v>153</v>
      </c>
      <c r="L174" s="54" t="s">
        <v>153</v>
      </c>
      <c r="M174" s="54" t="s">
        <v>151</v>
      </c>
      <c r="N174" s="54" t="s">
        <v>151</v>
      </c>
      <c r="O174" s="54" t="s">
        <v>151</v>
      </c>
      <c r="P174" s="55" t="s">
        <v>151</v>
      </c>
      <c r="Q174" s="79"/>
    </row>
    <row r="175" spans="1:17" x14ac:dyDescent="0.45">
      <c r="A175" s="72" t="s">
        <v>92</v>
      </c>
      <c r="B175" s="60" t="s">
        <v>153</v>
      </c>
      <c r="C175" s="62" t="s">
        <v>154</v>
      </c>
      <c r="D175" s="62" t="s">
        <v>151</v>
      </c>
      <c r="E175" s="62" t="s">
        <v>151</v>
      </c>
      <c r="F175" s="62" t="s">
        <v>151</v>
      </c>
      <c r="G175" s="63" t="s">
        <v>151</v>
      </c>
      <c r="H175" s="82" t="s">
        <v>167</v>
      </c>
      <c r="I175" s="25"/>
      <c r="J175" s="69" t="s">
        <v>92</v>
      </c>
      <c r="K175" s="60" t="s">
        <v>153</v>
      </c>
      <c r="L175" s="62" t="s">
        <v>153</v>
      </c>
      <c r="M175" s="62" t="s">
        <v>151</v>
      </c>
      <c r="N175" s="62" t="s">
        <v>151</v>
      </c>
      <c r="O175" s="62" t="s">
        <v>151</v>
      </c>
      <c r="P175" s="63" t="s">
        <v>151</v>
      </c>
      <c r="Q175" s="74" t="s">
        <v>167</v>
      </c>
    </row>
    <row r="176" spans="1:17" ht="14.65" thickBot="1" x14ac:dyDescent="0.5">
      <c r="A176" s="72"/>
      <c r="B176" s="56" t="s">
        <v>153</v>
      </c>
      <c r="C176" s="58" t="s">
        <v>153</v>
      </c>
      <c r="D176" s="58" t="s">
        <v>151</v>
      </c>
      <c r="E176" s="58" t="s">
        <v>151</v>
      </c>
      <c r="F176" s="58" t="s">
        <v>151</v>
      </c>
      <c r="G176" s="59" t="s">
        <v>151</v>
      </c>
      <c r="H176" s="82"/>
      <c r="I176" s="25"/>
      <c r="J176" s="69"/>
      <c r="K176" s="56" t="s">
        <v>153</v>
      </c>
      <c r="L176" s="58" t="s">
        <v>153</v>
      </c>
      <c r="M176" s="58" t="s">
        <v>151</v>
      </c>
      <c r="N176" s="58" t="s">
        <v>151</v>
      </c>
      <c r="O176" s="58" t="s">
        <v>151</v>
      </c>
      <c r="P176" s="59" t="s">
        <v>151</v>
      </c>
      <c r="Q176" s="74"/>
    </row>
    <row r="177" spans="1:17" x14ac:dyDescent="0.45">
      <c r="A177" s="70" t="s">
        <v>93</v>
      </c>
      <c r="B177" s="48" t="s">
        <v>153</v>
      </c>
      <c r="C177" s="50" t="s">
        <v>154</v>
      </c>
      <c r="D177" s="50" t="s">
        <v>151</v>
      </c>
      <c r="E177" s="50" t="s">
        <v>151</v>
      </c>
      <c r="F177" s="50" t="s">
        <v>151</v>
      </c>
      <c r="G177" s="51" t="s">
        <v>151</v>
      </c>
      <c r="H177" s="83" t="s">
        <v>167</v>
      </c>
      <c r="I177" s="25"/>
      <c r="J177" s="67" t="s">
        <v>93</v>
      </c>
      <c r="K177" s="48" t="s">
        <v>153</v>
      </c>
      <c r="L177" s="50" t="s">
        <v>153</v>
      </c>
      <c r="M177" s="50" t="s">
        <v>151</v>
      </c>
      <c r="N177" s="50" t="s">
        <v>151</v>
      </c>
      <c r="O177" s="50" t="s">
        <v>151</v>
      </c>
      <c r="P177" s="51" t="s">
        <v>151</v>
      </c>
      <c r="Q177" s="78" t="s">
        <v>167</v>
      </c>
    </row>
    <row r="178" spans="1:17" ht="14.65" thickBot="1" x14ac:dyDescent="0.5">
      <c r="A178" s="71"/>
      <c r="B178" s="52" t="s">
        <v>153</v>
      </c>
      <c r="C178" s="54" t="s">
        <v>154</v>
      </c>
      <c r="D178" s="54" t="s">
        <v>151</v>
      </c>
      <c r="E178" s="54" t="s">
        <v>151</v>
      </c>
      <c r="F178" s="54" t="s">
        <v>151</v>
      </c>
      <c r="G178" s="55" t="s">
        <v>151</v>
      </c>
      <c r="H178" s="84"/>
      <c r="I178" s="25"/>
      <c r="J178" s="68"/>
      <c r="K178" s="52" t="s">
        <v>153</v>
      </c>
      <c r="L178" s="54" t="s">
        <v>153</v>
      </c>
      <c r="M178" s="54" t="s">
        <v>151</v>
      </c>
      <c r="N178" s="54" t="s">
        <v>151</v>
      </c>
      <c r="O178" s="54" t="s">
        <v>151</v>
      </c>
      <c r="P178" s="55" t="s">
        <v>151</v>
      </c>
      <c r="Q178" s="79"/>
    </row>
    <row r="179" spans="1:17" x14ac:dyDescent="0.45">
      <c r="A179" s="72" t="s">
        <v>94</v>
      </c>
      <c r="B179" s="60" t="s">
        <v>153</v>
      </c>
      <c r="C179" s="62" t="s">
        <v>153</v>
      </c>
      <c r="D179" s="62" t="s">
        <v>151</v>
      </c>
      <c r="E179" s="62" t="s">
        <v>151</v>
      </c>
      <c r="F179" s="62" t="s">
        <v>151</v>
      </c>
      <c r="G179" s="63" t="s">
        <v>151</v>
      </c>
      <c r="H179" s="85" t="s">
        <v>167</v>
      </c>
      <c r="I179" s="25"/>
      <c r="J179" s="69" t="s">
        <v>94</v>
      </c>
      <c r="K179" s="60" t="s">
        <v>153</v>
      </c>
      <c r="L179" s="62" t="s">
        <v>153</v>
      </c>
      <c r="M179" s="62" t="s">
        <v>151</v>
      </c>
      <c r="N179" s="62" t="s">
        <v>151</v>
      </c>
      <c r="O179" s="62" t="s">
        <v>151</v>
      </c>
      <c r="P179" s="63" t="s">
        <v>151</v>
      </c>
      <c r="Q179" s="77" t="s">
        <v>167</v>
      </c>
    </row>
    <row r="180" spans="1:17" ht="14.65" thickBot="1" x14ac:dyDescent="0.5">
      <c r="A180" s="72"/>
      <c r="B180" s="56" t="s">
        <v>153</v>
      </c>
      <c r="C180" s="58" t="s">
        <v>153</v>
      </c>
      <c r="D180" s="58" t="s">
        <v>151</v>
      </c>
      <c r="E180" s="58" t="s">
        <v>151</v>
      </c>
      <c r="F180" s="58" t="s">
        <v>151</v>
      </c>
      <c r="G180" s="59" t="s">
        <v>151</v>
      </c>
      <c r="H180" s="85"/>
      <c r="I180" s="25"/>
      <c r="J180" s="69"/>
      <c r="K180" s="56" t="s">
        <v>153</v>
      </c>
      <c r="L180" s="58" t="s">
        <v>153</v>
      </c>
      <c r="M180" s="58" t="s">
        <v>151</v>
      </c>
      <c r="N180" s="58" t="s">
        <v>151</v>
      </c>
      <c r="O180" s="58" t="s">
        <v>151</v>
      </c>
      <c r="P180" s="59" t="s">
        <v>151</v>
      </c>
      <c r="Q180" s="77"/>
    </row>
    <row r="181" spans="1:17" x14ac:dyDescent="0.45">
      <c r="A181" s="70" t="s">
        <v>95</v>
      </c>
      <c r="B181" s="48" t="s">
        <v>151</v>
      </c>
      <c r="C181" s="50" t="s">
        <v>153</v>
      </c>
      <c r="D181" s="50" t="s">
        <v>153</v>
      </c>
      <c r="E181" s="50" t="s">
        <v>153</v>
      </c>
      <c r="F181" s="50" t="s">
        <v>154</v>
      </c>
      <c r="G181" s="51" t="s">
        <v>151</v>
      </c>
      <c r="H181" s="83" t="s">
        <v>174</v>
      </c>
      <c r="I181" s="25"/>
      <c r="J181" s="67" t="s">
        <v>95</v>
      </c>
      <c r="K181" s="48" t="s">
        <v>151</v>
      </c>
      <c r="L181" s="50" t="s">
        <v>153</v>
      </c>
      <c r="M181" s="50" t="s">
        <v>153</v>
      </c>
      <c r="N181" s="50" t="s">
        <v>153</v>
      </c>
      <c r="O181" s="50" t="s">
        <v>159</v>
      </c>
      <c r="P181" s="51" t="s">
        <v>151</v>
      </c>
      <c r="Q181" s="78" t="s">
        <v>174</v>
      </c>
    </row>
    <row r="182" spans="1:17" ht="14.65" thickBot="1" x14ac:dyDescent="0.5">
      <c r="A182" s="71"/>
      <c r="B182" s="52" t="s">
        <v>151</v>
      </c>
      <c r="C182" s="54" t="s">
        <v>153</v>
      </c>
      <c r="D182" s="54" t="s">
        <v>153</v>
      </c>
      <c r="E182" s="54" t="s">
        <v>153</v>
      </c>
      <c r="F182" s="53" t="s">
        <v>154</v>
      </c>
      <c r="G182" s="55" t="s">
        <v>151</v>
      </c>
      <c r="H182" s="84"/>
      <c r="I182" s="25"/>
      <c r="J182" s="68"/>
      <c r="K182" s="52" t="s">
        <v>151</v>
      </c>
      <c r="L182" s="54" t="s">
        <v>153</v>
      </c>
      <c r="M182" s="54" t="s">
        <v>153</v>
      </c>
      <c r="N182" s="54" t="s">
        <v>153</v>
      </c>
      <c r="O182" s="54" t="s">
        <v>159</v>
      </c>
      <c r="P182" s="55" t="s">
        <v>151</v>
      </c>
      <c r="Q182" s="79"/>
    </row>
    <row r="183" spans="1:17" x14ac:dyDescent="0.45">
      <c r="A183" s="72" t="s">
        <v>96</v>
      </c>
      <c r="B183" s="60" t="s">
        <v>151</v>
      </c>
      <c r="C183" s="62" t="s">
        <v>153</v>
      </c>
      <c r="D183" s="62" t="s">
        <v>153</v>
      </c>
      <c r="E183" s="62" t="s">
        <v>153</v>
      </c>
      <c r="F183" s="61" t="s">
        <v>154</v>
      </c>
      <c r="G183" s="63" t="s">
        <v>151</v>
      </c>
      <c r="H183" s="82" t="s">
        <v>174</v>
      </c>
      <c r="I183" s="25"/>
      <c r="J183" s="69" t="s">
        <v>96</v>
      </c>
      <c r="K183" s="60" t="s">
        <v>151</v>
      </c>
      <c r="L183" s="62" t="s">
        <v>153</v>
      </c>
      <c r="M183" s="62" t="s">
        <v>153</v>
      </c>
      <c r="N183" s="62" t="s">
        <v>153</v>
      </c>
      <c r="O183" s="62" t="s">
        <v>159</v>
      </c>
      <c r="P183" s="63" t="s">
        <v>151</v>
      </c>
      <c r="Q183" s="74" t="s">
        <v>174</v>
      </c>
    </row>
    <row r="184" spans="1:17" ht="14.65" thickBot="1" x14ac:dyDescent="0.5">
      <c r="A184" s="72"/>
      <c r="B184" s="56" t="s">
        <v>151</v>
      </c>
      <c r="C184" s="58" t="s">
        <v>153</v>
      </c>
      <c r="D184" s="58" t="s">
        <v>153</v>
      </c>
      <c r="E184" s="58" t="s">
        <v>153</v>
      </c>
      <c r="F184" s="57" t="s">
        <v>154</v>
      </c>
      <c r="G184" s="59" t="s">
        <v>151</v>
      </c>
      <c r="H184" s="82"/>
      <c r="I184" s="25"/>
      <c r="J184" s="69"/>
      <c r="K184" s="56" t="s">
        <v>151</v>
      </c>
      <c r="L184" s="58" t="s">
        <v>153</v>
      </c>
      <c r="M184" s="58" t="s">
        <v>153</v>
      </c>
      <c r="N184" s="58" t="s">
        <v>153</v>
      </c>
      <c r="O184" s="58" t="s">
        <v>159</v>
      </c>
      <c r="P184" s="59" t="s">
        <v>151</v>
      </c>
      <c r="Q184" s="74"/>
    </row>
    <row r="185" spans="1:17" x14ac:dyDescent="0.45">
      <c r="A185" s="70" t="s">
        <v>97</v>
      </c>
      <c r="B185" s="48" t="s">
        <v>154</v>
      </c>
      <c r="C185" s="50" t="s">
        <v>154</v>
      </c>
      <c r="D185" s="50" t="s">
        <v>153</v>
      </c>
      <c r="E185" s="50" t="s">
        <v>154</v>
      </c>
      <c r="F185" s="50" t="s">
        <v>154</v>
      </c>
      <c r="G185" s="51" t="s">
        <v>151</v>
      </c>
      <c r="H185" s="83" t="s">
        <v>174</v>
      </c>
      <c r="I185" s="25"/>
      <c r="J185" s="67" t="s">
        <v>97</v>
      </c>
      <c r="K185" s="48" t="s">
        <v>151</v>
      </c>
      <c r="L185" s="50" t="s">
        <v>153</v>
      </c>
      <c r="M185" s="50" t="s">
        <v>153</v>
      </c>
      <c r="N185" s="50" t="s">
        <v>153</v>
      </c>
      <c r="O185" s="50" t="s">
        <v>159</v>
      </c>
      <c r="P185" s="51" t="s">
        <v>151</v>
      </c>
      <c r="Q185" s="78" t="s">
        <v>174</v>
      </c>
    </row>
    <row r="186" spans="1:17" ht="14.65" thickBot="1" x14ac:dyDescent="0.5">
      <c r="A186" s="71"/>
      <c r="B186" s="52" t="s">
        <v>151</v>
      </c>
      <c r="C186" s="54" t="s">
        <v>154</v>
      </c>
      <c r="D186" s="54" t="s">
        <v>153</v>
      </c>
      <c r="E186" s="54" t="s">
        <v>153</v>
      </c>
      <c r="F186" s="53" t="s">
        <v>154</v>
      </c>
      <c r="G186" s="55" t="s">
        <v>151</v>
      </c>
      <c r="H186" s="84"/>
      <c r="I186" s="25"/>
      <c r="J186" s="68"/>
      <c r="K186" s="52" t="s">
        <v>151</v>
      </c>
      <c r="L186" s="54" t="s">
        <v>153</v>
      </c>
      <c r="M186" s="54" t="s">
        <v>153</v>
      </c>
      <c r="N186" s="54" t="s">
        <v>153</v>
      </c>
      <c r="O186" s="54" t="s">
        <v>159</v>
      </c>
      <c r="P186" s="55" t="s">
        <v>151</v>
      </c>
      <c r="Q186" s="79"/>
    </row>
    <row r="187" spans="1:17" x14ac:dyDescent="0.45">
      <c r="A187" s="72" t="s">
        <v>98</v>
      </c>
      <c r="B187" s="60" t="s">
        <v>151</v>
      </c>
      <c r="C187" s="62" t="s">
        <v>153</v>
      </c>
      <c r="D187" s="62" t="s">
        <v>153</v>
      </c>
      <c r="E187" s="62" t="s">
        <v>153</v>
      </c>
      <c r="F187" s="61" t="s">
        <v>154</v>
      </c>
      <c r="G187" s="63" t="s">
        <v>151</v>
      </c>
      <c r="H187" s="82" t="s">
        <v>174</v>
      </c>
      <c r="I187" s="25"/>
      <c r="J187" s="69" t="s">
        <v>98</v>
      </c>
      <c r="K187" s="60" t="s">
        <v>151</v>
      </c>
      <c r="L187" s="62" t="s">
        <v>153</v>
      </c>
      <c r="M187" s="62" t="s">
        <v>153</v>
      </c>
      <c r="N187" s="62" t="s">
        <v>153</v>
      </c>
      <c r="O187" s="62" t="s">
        <v>159</v>
      </c>
      <c r="P187" s="63" t="s">
        <v>151</v>
      </c>
      <c r="Q187" s="74" t="s">
        <v>174</v>
      </c>
    </row>
    <row r="188" spans="1:17" ht="14.65" thickBot="1" x14ac:dyDescent="0.5">
      <c r="A188" s="72"/>
      <c r="B188" s="56" t="s">
        <v>151</v>
      </c>
      <c r="C188" s="58" t="s">
        <v>153</v>
      </c>
      <c r="D188" s="58" t="s">
        <v>153</v>
      </c>
      <c r="E188" s="58" t="s">
        <v>153</v>
      </c>
      <c r="F188" s="57" t="s">
        <v>154</v>
      </c>
      <c r="G188" s="59" t="s">
        <v>151</v>
      </c>
      <c r="H188" s="82"/>
      <c r="I188" s="25"/>
      <c r="J188" s="69"/>
      <c r="K188" s="56" t="s">
        <v>151</v>
      </c>
      <c r="L188" s="58" t="s">
        <v>153</v>
      </c>
      <c r="M188" s="58" t="s">
        <v>153</v>
      </c>
      <c r="N188" s="58" t="s">
        <v>153</v>
      </c>
      <c r="O188" s="58" t="s">
        <v>159</v>
      </c>
      <c r="P188" s="59" t="s">
        <v>151</v>
      </c>
      <c r="Q188" s="74"/>
    </row>
    <row r="189" spans="1:17" x14ac:dyDescent="0.45">
      <c r="A189" s="70" t="s">
        <v>99</v>
      </c>
      <c r="B189" s="48" t="s">
        <v>151</v>
      </c>
      <c r="C189" s="50" t="s">
        <v>153</v>
      </c>
      <c r="D189" s="50" t="s">
        <v>153</v>
      </c>
      <c r="E189" s="50" t="s">
        <v>153</v>
      </c>
      <c r="F189" s="49" t="s">
        <v>154</v>
      </c>
      <c r="G189" s="51" t="s">
        <v>151</v>
      </c>
      <c r="H189" s="80" t="s">
        <v>174</v>
      </c>
      <c r="I189" s="25"/>
      <c r="J189" s="67" t="s">
        <v>99</v>
      </c>
      <c r="K189" s="48" t="s">
        <v>151</v>
      </c>
      <c r="L189" s="50" t="s">
        <v>153</v>
      </c>
      <c r="M189" s="50" t="s">
        <v>153</v>
      </c>
      <c r="N189" s="50" t="s">
        <v>153</v>
      </c>
      <c r="O189" s="50" t="s">
        <v>159</v>
      </c>
      <c r="P189" s="51" t="s">
        <v>151</v>
      </c>
      <c r="Q189" s="75" t="s">
        <v>174</v>
      </c>
    </row>
    <row r="190" spans="1:17" ht="14.65" thickBot="1" x14ac:dyDescent="0.5">
      <c r="A190" s="71"/>
      <c r="B190" s="52" t="s">
        <v>151</v>
      </c>
      <c r="C190" s="54" t="s">
        <v>153</v>
      </c>
      <c r="D190" s="54" t="s">
        <v>153</v>
      </c>
      <c r="E190" s="54" t="s">
        <v>153</v>
      </c>
      <c r="F190" s="53" t="s">
        <v>154</v>
      </c>
      <c r="G190" s="55" t="s">
        <v>151</v>
      </c>
      <c r="H190" s="81"/>
      <c r="I190" s="25"/>
      <c r="J190" s="68"/>
      <c r="K190" s="52" t="s">
        <v>151</v>
      </c>
      <c r="L190" s="54" t="s">
        <v>153</v>
      </c>
      <c r="M190" s="54" t="s">
        <v>153</v>
      </c>
      <c r="N190" s="54" t="s">
        <v>153</v>
      </c>
      <c r="O190" s="54" t="s">
        <v>159</v>
      </c>
      <c r="P190" s="55" t="s">
        <v>151</v>
      </c>
      <c r="Q190" s="76"/>
    </row>
    <row r="191" spans="1:17" x14ac:dyDescent="0.45">
      <c r="A191" s="72" t="s">
        <v>100</v>
      </c>
      <c r="B191" s="60" t="s">
        <v>151</v>
      </c>
      <c r="C191" s="62" t="s">
        <v>151</v>
      </c>
      <c r="D191" s="62" t="s">
        <v>151</v>
      </c>
      <c r="E191" s="62" t="s">
        <v>151</v>
      </c>
      <c r="F191" s="62" t="s">
        <v>151</v>
      </c>
      <c r="G191" s="63" t="s">
        <v>151</v>
      </c>
      <c r="H191" s="85" t="s">
        <v>164</v>
      </c>
      <c r="I191" s="25"/>
      <c r="J191" s="69" t="s">
        <v>100</v>
      </c>
      <c r="K191" s="60" t="s">
        <v>151</v>
      </c>
      <c r="L191" s="62" t="s">
        <v>151</v>
      </c>
      <c r="M191" s="62" t="s">
        <v>151</v>
      </c>
      <c r="N191" s="62" t="s">
        <v>151</v>
      </c>
      <c r="O191" s="62" t="s">
        <v>151</v>
      </c>
      <c r="P191" s="63" t="s">
        <v>151</v>
      </c>
      <c r="Q191" s="77" t="s">
        <v>164</v>
      </c>
    </row>
    <row r="192" spans="1:17" ht="14.65" thickBot="1" x14ac:dyDescent="0.5">
      <c r="A192" s="72"/>
      <c r="B192" s="56" t="s">
        <v>151</v>
      </c>
      <c r="C192" s="58" t="s">
        <v>151</v>
      </c>
      <c r="D192" s="58" t="s">
        <v>151</v>
      </c>
      <c r="E192" s="58" t="s">
        <v>151</v>
      </c>
      <c r="F192" s="58" t="s">
        <v>151</v>
      </c>
      <c r="G192" s="59" t="s">
        <v>151</v>
      </c>
      <c r="H192" s="85"/>
      <c r="I192" s="25"/>
      <c r="J192" s="69"/>
      <c r="K192" s="56" t="s">
        <v>151</v>
      </c>
      <c r="L192" s="58" t="s">
        <v>151</v>
      </c>
      <c r="M192" s="58" t="s">
        <v>151</v>
      </c>
      <c r="N192" s="58" t="s">
        <v>151</v>
      </c>
      <c r="O192" s="58" t="s">
        <v>151</v>
      </c>
      <c r="P192" s="59" t="s">
        <v>151</v>
      </c>
      <c r="Q192" s="77"/>
    </row>
    <row r="193" spans="1:17" x14ac:dyDescent="0.45">
      <c r="A193" s="70" t="s">
        <v>101</v>
      </c>
      <c r="B193" s="48" t="s">
        <v>151</v>
      </c>
      <c r="C193" s="50" t="s">
        <v>154</v>
      </c>
      <c r="D193" s="50" t="s">
        <v>151</v>
      </c>
      <c r="E193" s="50" t="s">
        <v>151</v>
      </c>
      <c r="F193" s="50" t="s">
        <v>151</v>
      </c>
      <c r="G193" s="51" t="s">
        <v>151</v>
      </c>
      <c r="H193" s="80" t="s">
        <v>163</v>
      </c>
      <c r="I193" s="25"/>
      <c r="J193" s="67" t="s">
        <v>101</v>
      </c>
      <c r="K193" s="48" t="s">
        <v>151</v>
      </c>
      <c r="L193" s="50" t="s">
        <v>151</v>
      </c>
      <c r="M193" s="50" t="s">
        <v>151</v>
      </c>
      <c r="N193" s="50" t="s">
        <v>151</v>
      </c>
      <c r="O193" s="50" t="s">
        <v>151</v>
      </c>
      <c r="P193" s="51" t="s">
        <v>151</v>
      </c>
      <c r="Q193" s="75" t="s">
        <v>163</v>
      </c>
    </row>
    <row r="194" spans="1:17" ht="14.65" thickBot="1" x14ac:dyDescent="0.5">
      <c r="A194" s="71"/>
      <c r="B194" s="52" t="s">
        <v>154</v>
      </c>
      <c r="C194" s="54" t="s">
        <v>151</v>
      </c>
      <c r="D194" s="54" t="s">
        <v>151</v>
      </c>
      <c r="E194" s="54" t="s">
        <v>151</v>
      </c>
      <c r="F194" s="54" t="s">
        <v>151</v>
      </c>
      <c r="G194" s="55" t="s">
        <v>151</v>
      </c>
      <c r="H194" s="81"/>
      <c r="I194" s="25"/>
      <c r="J194" s="68"/>
      <c r="K194" s="52" t="s">
        <v>151</v>
      </c>
      <c r="L194" s="54" t="s">
        <v>151</v>
      </c>
      <c r="M194" s="54" t="s">
        <v>151</v>
      </c>
      <c r="N194" s="54" t="s">
        <v>151</v>
      </c>
      <c r="O194" s="54" t="s">
        <v>151</v>
      </c>
      <c r="P194" s="55" t="s">
        <v>151</v>
      </c>
      <c r="Q194" s="76"/>
    </row>
    <row r="195" spans="1:17" x14ac:dyDescent="0.45">
      <c r="A195" s="72" t="s">
        <v>102</v>
      </c>
      <c r="B195" s="60" t="s">
        <v>151</v>
      </c>
      <c r="C195" s="62" t="s">
        <v>153</v>
      </c>
      <c r="D195" s="62" t="s">
        <v>153</v>
      </c>
      <c r="E195" s="62" t="s">
        <v>153</v>
      </c>
      <c r="F195" s="62" t="s">
        <v>154</v>
      </c>
      <c r="G195" s="63" t="s">
        <v>151</v>
      </c>
      <c r="H195" s="85" t="s">
        <v>174</v>
      </c>
      <c r="I195" s="25"/>
      <c r="J195" s="69" t="s">
        <v>102</v>
      </c>
      <c r="K195" s="60" t="s">
        <v>151</v>
      </c>
      <c r="L195" s="62" t="s">
        <v>153</v>
      </c>
      <c r="M195" s="62" t="s">
        <v>153</v>
      </c>
      <c r="N195" s="62" t="s">
        <v>153</v>
      </c>
      <c r="O195" s="62" t="s">
        <v>159</v>
      </c>
      <c r="P195" s="63" t="s">
        <v>151</v>
      </c>
      <c r="Q195" s="77" t="s">
        <v>174</v>
      </c>
    </row>
    <row r="196" spans="1:17" ht="14.65" thickBot="1" x14ac:dyDescent="0.5">
      <c r="A196" s="72"/>
      <c r="B196" s="56" t="s">
        <v>151</v>
      </c>
      <c r="C196" s="58" t="s">
        <v>153</v>
      </c>
      <c r="D196" s="58" t="s">
        <v>153</v>
      </c>
      <c r="E196" s="58" t="s">
        <v>153</v>
      </c>
      <c r="F196" s="57" t="s">
        <v>154</v>
      </c>
      <c r="G196" s="59" t="s">
        <v>151</v>
      </c>
      <c r="H196" s="85"/>
      <c r="I196" s="25"/>
      <c r="J196" s="69"/>
      <c r="K196" s="56" t="s">
        <v>151</v>
      </c>
      <c r="L196" s="58" t="s">
        <v>153</v>
      </c>
      <c r="M196" s="58" t="s">
        <v>153</v>
      </c>
      <c r="N196" s="58" t="s">
        <v>153</v>
      </c>
      <c r="O196" s="58" t="s">
        <v>159</v>
      </c>
      <c r="P196" s="59" t="s">
        <v>151</v>
      </c>
      <c r="Q196" s="77"/>
    </row>
    <row r="197" spans="1:17" x14ac:dyDescent="0.45">
      <c r="A197" s="70" t="s">
        <v>103</v>
      </c>
      <c r="B197" s="48" t="s">
        <v>152</v>
      </c>
      <c r="C197" s="50" t="s">
        <v>152</v>
      </c>
      <c r="D197" s="50" t="s">
        <v>152</v>
      </c>
      <c r="E197" s="50" t="s">
        <v>152</v>
      </c>
      <c r="F197" s="50" t="s">
        <v>152</v>
      </c>
      <c r="G197" s="51" t="s">
        <v>152</v>
      </c>
      <c r="H197" s="80" t="s">
        <v>178</v>
      </c>
      <c r="I197" s="25"/>
      <c r="J197" s="67" t="s">
        <v>103</v>
      </c>
      <c r="K197" s="48" t="s">
        <v>151</v>
      </c>
      <c r="L197" s="50" t="s">
        <v>151</v>
      </c>
      <c r="M197" s="50" t="s">
        <v>151</v>
      </c>
      <c r="N197" s="50" t="s">
        <v>151</v>
      </c>
      <c r="O197" s="50" t="s">
        <v>151</v>
      </c>
      <c r="P197" s="51" t="s">
        <v>153</v>
      </c>
      <c r="Q197" s="75" t="s">
        <v>178</v>
      </c>
    </row>
    <row r="198" spans="1:17" ht="14.65" thickBot="1" x14ac:dyDescent="0.5">
      <c r="A198" s="71"/>
      <c r="B198" s="52" t="s">
        <v>152</v>
      </c>
      <c r="C198" s="54" t="s">
        <v>152</v>
      </c>
      <c r="D198" s="54" t="s">
        <v>152</v>
      </c>
      <c r="E198" s="54" t="s">
        <v>152</v>
      </c>
      <c r="F198" s="54" t="s">
        <v>152</v>
      </c>
      <c r="G198" s="55" t="s">
        <v>152</v>
      </c>
      <c r="H198" s="81"/>
      <c r="I198" s="25"/>
      <c r="J198" s="68"/>
      <c r="K198" s="52" t="s">
        <v>151</v>
      </c>
      <c r="L198" s="54" t="s">
        <v>151</v>
      </c>
      <c r="M198" s="54" t="s">
        <v>151</v>
      </c>
      <c r="N198" s="54" t="s">
        <v>151</v>
      </c>
      <c r="O198" s="54" t="s">
        <v>151</v>
      </c>
      <c r="P198" s="55" t="s">
        <v>153</v>
      </c>
      <c r="Q198" s="76"/>
    </row>
    <row r="199" spans="1:17" x14ac:dyDescent="0.45">
      <c r="A199" s="72" t="s">
        <v>104</v>
      </c>
      <c r="B199" s="60" t="s">
        <v>151</v>
      </c>
      <c r="C199" s="62" t="s">
        <v>151</v>
      </c>
      <c r="D199" s="62" t="s">
        <v>151</v>
      </c>
      <c r="E199" s="62" t="s">
        <v>151</v>
      </c>
      <c r="F199" s="62" t="s">
        <v>151</v>
      </c>
      <c r="G199" s="63" t="s">
        <v>153</v>
      </c>
      <c r="H199" s="85" t="s">
        <v>179</v>
      </c>
      <c r="I199" s="25"/>
      <c r="J199" s="69" t="s">
        <v>104</v>
      </c>
      <c r="K199" s="60" t="s">
        <v>151</v>
      </c>
      <c r="L199" s="62" t="s">
        <v>151</v>
      </c>
      <c r="M199" s="62" t="s">
        <v>151</v>
      </c>
      <c r="N199" s="62" t="s">
        <v>151</v>
      </c>
      <c r="O199" s="62" t="s">
        <v>151</v>
      </c>
      <c r="P199" s="63" t="s">
        <v>153</v>
      </c>
      <c r="Q199" s="77" t="s">
        <v>179</v>
      </c>
    </row>
    <row r="200" spans="1:17" ht="14.65" thickBot="1" x14ac:dyDescent="0.5">
      <c r="A200" s="72"/>
      <c r="B200" s="56" t="s">
        <v>151</v>
      </c>
      <c r="C200" s="58" t="s">
        <v>151</v>
      </c>
      <c r="D200" s="58" t="s">
        <v>151</v>
      </c>
      <c r="E200" s="58" t="s">
        <v>151</v>
      </c>
      <c r="F200" s="58" t="s">
        <v>151</v>
      </c>
      <c r="G200" s="59" t="s">
        <v>153</v>
      </c>
      <c r="H200" s="85"/>
      <c r="I200" s="25"/>
      <c r="J200" s="69"/>
      <c r="K200" s="56" t="s">
        <v>151</v>
      </c>
      <c r="L200" s="58" t="s">
        <v>151</v>
      </c>
      <c r="M200" s="58" t="s">
        <v>151</v>
      </c>
      <c r="N200" s="58" t="s">
        <v>151</v>
      </c>
      <c r="O200" s="58" t="s">
        <v>151</v>
      </c>
      <c r="P200" s="59" t="s">
        <v>153</v>
      </c>
      <c r="Q200" s="77"/>
    </row>
    <row r="201" spans="1:17" x14ac:dyDescent="0.45">
      <c r="A201" s="70" t="s">
        <v>105</v>
      </c>
      <c r="B201" s="48" t="s">
        <v>151</v>
      </c>
      <c r="C201" s="50" t="s">
        <v>151</v>
      </c>
      <c r="D201" s="50" t="s">
        <v>151</v>
      </c>
      <c r="E201" s="50" t="s">
        <v>151</v>
      </c>
      <c r="F201" s="50" t="s">
        <v>151</v>
      </c>
      <c r="G201" s="51" t="s">
        <v>153</v>
      </c>
      <c r="H201" s="80" t="s">
        <v>180</v>
      </c>
      <c r="I201" s="25"/>
      <c r="J201" s="67" t="s">
        <v>105</v>
      </c>
      <c r="K201" s="48" t="s">
        <v>151</v>
      </c>
      <c r="L201" s="50" t="s">
        <v>151</v>
      </c>
      <c r="M201" s="50" t="s">
        <v>151</v>
      </c>
      <c r="N201" s="50" t="s">
        <v>151</v>
      </c>
      <c r="O201" s="50" t="s">
        <v>151</v>
      </c>
      <c r="P201" s="51" t="s">
        <v>153</v>
      </c>
      <c r="Q201" s="75" t="s">
        <v>180</v>
      </c>
    </row>
    <row r="202" spans="1:17" ht="14.65" thickBot="1" x14ac:dyDescent="0.5">
      <c r="A202" s="71"/>
      <c r="B202" s="52" t="s">
        <v>151</v>
      </c>
      <c r="C202" s="54" t="s">
        <v>151</v>
      </c>
      <c r="D202" s="54" t="s">
        <v>151</v>
      </c>
      <c r="E202" s="54" t="s">
        <v>151</v>
      </c>
      <c r="F202" s="54" t="s">
        <v>151</v>
      </c>
      <c r="G202" s="55" t="s">
        <v>153</v>
      </c>
      <c r="H202" s="81"/>
      <c r="I202" s="25"/>
      <c r="J202" s="68"/>
      <c r="K202" s="52" t="s">
        <v>151</v>
      </c>
      <c r="L202" s="54" t="s">
        <v>151</v>
      </c>
      <c r="M202" s="54" t="s">
        <v>151</v>
      </c>
      <c r="N202" s="54" t="s">
        <v>151</v>
      </c>
      <c r="O202" s="54" t="s">
        <v>151</v>
      </c>
      <c r="P202" s="55" t="s">
        <v>153</v>
      </c>
      <c r="Q202" s="76"/>
    </row>
    <row r="203" spans="1:17" x14ac:dyDescent="0.45">
      <c r="A203" s="72" t="s">
        <v>106</v>
      </c>
      <c r="B203" s="60" t="s">
        <v>151</v>
      </c>
      <c r="C203" s="62" t="s">
        <v>151</v>
      </c>
      <c r="D203" s="62" t="s">
        <v>151</v>
      </c>
      <c r="E203" s="62" t="s">
        <v>151</v>
      </c>
      <c r="F203" s="62" t="s">
        <v>151</v>
      </c>
      <c r="G203" s="63" t="s">
        <v>153</v>
      </c>
      <c r="H203" s="85" t="s">
        <v>181</v>
      </c>
      <c r="I203" s="25"/>
      <c r="J203" s="69" t="s">
        <v>106</v>
      </c>
      <c r="K203" s="60" t="s">
        <v>151</v>
      </c>
      <c r="L203" s="62" t="s">
        <v>151</v>
      </c>
      <c r="M203" s="62" t="s">
        <v>151</v>
      </c>
      <c r="N203" s="62" t="s">
        <v>151</v>
      </c>
      <c r="O203" s="62" t="s">
        <v>151</v>
      </c>
      <c r="P203" s="63" t="s">
        <v>153</v>
      </c>
      <c r="Q203" s="77" t="s">
        <v>181</v>
      </c>
    </row>
    <row r="204" spans="1:17" ht="14.65" thickBot="1" x14ac:dyDescent="0.5">
      <c r="A204" s="72"/>
      <c r="B204" s="56" t="s">
        <v>151</v>
      </c>
      <c r="C204" s="58" t="s">
        <v>151</v>
      </c>
      <c r="D204" s="58" t="s">
        <v>151</v>
      </c>
      <c r="E204" s="58" t="s">
        <v>151</v>
      </c>
      <c r="F204" s="58" t="s">
        <v>151</v>
      </c>
      <c r="G204" s="59" t="s">
        <v>153</v>
      </c>
      <c r="H204" s="85"/>
      <c r="I204" s="25"/>
      <c r="J204" s="69"/>
      <c r="K204" s="56" t="s">
        <v>151</v>
      </c>
      <c r="L204" s="58" t="s">
        <v>151</v>
      </c>
      <c r="M204" s="58" t="s">
        <v>151</v>
      </c>
      <c r="N204" s="58" t="s">
        <v>151</v>
      </c>
      <c r="O204" s="58" t="s">
        <v>151</v>
      </c>
      <c r="P204" s="59" t="s">
        <v>153</v>
      </c>
      <c r="Q204" s="77"/>
    </row>
    <row r="205" spans="1:17" x14ac:dyDescent="0.45">
      <c r="A205" s="70" t="s">
        <v>107</v>
      </c>
      <c r="B205" s="48" t="s">
        <v>151</v>
      </c>
      <c r="C205" s="50" t="s">
        <v>151</v>
      </c>
      <c r="D205" s="50" t="s">
        <v>151</v>
      </c>
      <c r="E205" s="50" t="s">
        <v>151</v>
      </c>
      <c r="F205" s="50" t="s">
        <v>151</v>
      </c>
      <c r="G205" s="51" t="s">
        <v>153</v>
      </c>
      <c r="H205" s="80" t="s">
        <v>182</v>
      </c>
      <c r="I205" s="25"/>
      <c r="J205" s="67" t="s">
        <v>107</v>
      </c>
      <c r="K205" s="48" t="s">
        <v>151</v>
      </c>
      <c r="L205" s="50" t="s">
        <v>151</v>
      </c>
      <c r="M205" s="50" t="s">
        <v>151</v>
      </c>
      <c r="N205" s="50" t="s">
        <v>151</v>
      </c>
      <c r="O205" s="50" t="s">
        <v>151</v>
      </c>
      <c r="P205" s="51" t="s">
        <v>153</v>
      </c>
      <c r="Q205" s="75" t="s">
        <v>182</v>
      </c>
    </row>
    <row r="206" spans="1:17" ht="14.65" thickBot="1" x14ac:dyDescent="0.5">
      <c r="A206" s="71"/>
      <c r="B206" s="52" t="s">
        <v>151</v>
      </c>
      <c r="C206" s="54" t="s">
        <v>151</v>
      </c>
      <c r="D206" s="54" t="s">
        <v>151</v>
      </c>
      <c r="E206" s="54" t="s">
        <v>151</v>
      </c>
      <c r="F206" s="54" t="s">
        <v>151</v>
      </c>
      <c r="G206" s="55" t="s">
        <v>153</v>
      </c>
      <c r="H206" s="81"/>
      <c r="I206" s="25"/>
      <c r="J206" s="68"/>
      <c r="K206" s="52" t="s">
        <v>151</v>
      </c>
      <c r="L206" s="54" t="s">
        <v>151</v>
      </c>
      <c r="M206" s="54" t="s">
        <v>151</v>
      </c>
      <c r="N206" s="54" t="s">
        <v>151</v>
      </c>
      <c r="O206" s="54" t="s">
        <v>151</v>
      </c>
      <c r="P206" s="55" t="s">
        <v>153</v>
      </c>
      <c r="Q206" s="76"/>
    </row>
    <row r="207" spans="1:17" x14ac:dyDescent="0.45">
      <c r="A207" s="72" t="s">
        <v>108</v>
      </c>
      <c r="B207" s="60" t="s">
        <v>151</v>
      </c>
      <c r="C207" s="62" t="s">
        <v>151</v>
      </c>
      <c r="D207" s="62" t="s">
        <v>151</v>
      </c>
      <c r="E207" s="62" t="s">
        <v>151</v>
      </c>
      <c r="F207" s="62" t="s">
        <v>151</v>
      </c>
      <c r="G207" s="63" t="s">
        <v>153</v>
      </c>
      <c r="H207" s="85" t="s">
        <v>166</v>
      </c>
      <c r="I207" s="25"/>
      <c r="J207" s="69" t="s">
        <v>108</v>
      </c>
      <c r="K207" s="60" t="s">
        <v>151</v>
      </c>
      <c r="L207" s="62" t="s">
        <v>151</v>
      </c>
      <c r="M207" s="62" t="s">
        <v>151</v>
      </c>
      <c r="N207" s="62" t="s">
        <v>151</v>
      </c>
      <c r="O207" s="62" t="s">
        <v>151</v>
      </c>
      <c r="P207" s="63" t="s">
        <v>153</v>
      </c>
      <c r="Q207" s="77" t="s">
        <v>166</v>
      </c>
    </row>
    <row r="208" spans="1:17" ht="14.65" thickBot="1" x14ac:dyDescent="0.5">
      <c r="A208" s="72"/>
      <c r="B208" s="56" t="s">
        <v>151</v>
      </c>
      <c r="C208" s="58" t="s">
        <v>151</v>
      </c>
      <c r="D208" s="58" t="s">
        <v>151</v>
      </c>
      <c r="E208" s="58" t="s">
        <v>151</v>
      </c>
      <c r="F208" s="58" t="s">
        <v>151</v>
      </c>
      <c r="G208" s="59" t="s">
        <v>153</v>
      </c>
      <c r="H208" s="85"/>
      <c r="I208" s="25"/>
      <c r="J208" s="69"/>
      <c r="K208" s="56" t="s">
        <v>151</v>
      </c>
      <c r="L208" s="58" t="s">
        <v>151</v>
      </c>
      <c r="M208" s="58" t="s">
        <v>151</v>
      </c>
      <c r="N208" s="58" t="s">
        <v>151</v>
      </c>
      <c r="O208" s="58" t="s">
        <v>151</v>
      </c>
      <c r="P208" s="59" t="s">
        <v>153</v>
      </c>
      <c r="Q208" s="77"/>
    </row>
    <row r="209" spans="1:17" x14ac:dyDescent="0.45">
      <c r="A209" s="70" t="s">
        <v>109</v>
      </c>
      <c r="B209" s="48" t="s">
        <v>152</v>
      </c>
      <c r="C209" s="50" t="s">
        <v>152</v>
      </c>
      <c r="D209" s="50" t="s">
        <v>152</v>
      </c>
      <c r="E209" s="50" t="s">
        <v>152</v>
      </c>
      <c r="F209" s="50" t="s">
        <v>152</v>
      </c>
      <c r="G209" s="51" t="s">
        <v>152</v>
      </c>
      <c r="H209" s="80" t="s">
        <v>179</v>
      </c>
      <c r="I209" s="25"/>
      <c r="J209" s="67" t="s">
        <v>109</v>
      </c>
      <c r="K209" s="48" t="s">
        <v>151</v>
      </c>
      <c r="L209" s="50" t="s">
        <v>151</v>
      </c>
      <c r="M209" s="50" t="s">
        <v>151</v>
      </c>
      <c r="N209" s="50" t="s">
        <v>151</v>
      </c>
      <c r="O209" s="50" t="s">
        <v>151</v>
      </c>
      <c r="P209" s="51" t="s">
        <v>153</v>
      </c>
      <c r="Q209" s="75" t="s">
        <v>179</v>
      </c>
    </row>
    <row r="210" spans="1:17" ht="14.65" thickBot="1" x14ac:dyDescent="0.5">
      <c r="A210" s="71"/>
      <c r="B210" s="52" t="s">
        <v>154</v>
      </c>
      <c r="C210" s="54" t="s">
        <v>151</v>
      </c>
      <c r="D210" s="54" t="s">
        <v>151</v>
      </c>
      <c r="E210" s="54" t="s">
        <v>154</v>
      </c>
      <c r="F210" s="54" t="s">
        <v>151</v>
      </c>
      <c r="G210" s="55" t="s">
        <v>153</v>
      </c>
      <c r="H210" s="81"/>
      <c r="I210" s="25"/>
      <c r="J210" s="68"/>
      <c r="K210" s="52" t="s">
        <v>151</v>
      </c>
      <c r="L210" s="54" t="s">
        <v>151</v>
      </c>
      <c r="M210" s="54" t="s">
        <v>151</v>
      </c>
      <c r="N210" s="54" t="s">
        <v>151</v>
      </c>
      <c r="O210" s="54" t="s">
        <v>151</v>
      </c>
      <c r="P210" s="55" t="s">
        <v>153</v>
      </c>
      <c r="Q210" s="76"/>
    </row>
    <row r="211" spans="1:17" x14ac:dyDescent="0.45">
      <c r="A211" s="72" t="s">
        <v>110</v>
      </c>
      <c r="B211" s="60" t="s">
        <v>151</v>
      </c>
      <c r="C211" s="62" t="s">
        <v>151</v>
      </c>
      <c r="D211" s="62" t="s">
        <v>151</v>
      </c>
      <c r="E211" s="62" t="s">
        <v>151</v>
      </c>
      <c r="F211" s="62" t="s">
        <v>151</v>
      </c>
      <c r="G211" s="63" t="s">
        <v>153</v>
      </c>
      <c r="H211" s="85" t="s">
        <v>181</v>
      </c>
      <c r="I211" s="25"/>
      <c r="J211" s="69" t="s">
        <v>110</v>
      </c>
      <c r="K211" s="60" t="s">
        <v>151</v>
      </c>
      <c r="L211" s="62" t="s">
        <v>151</v>
      </c>
      <c r="M211" s="62" t="s">
        <v>151</v>
      </c>
      <c r="N211" s="62" t="s">
        <v>151</v>
      </c>
      <c r="O211" s="62" t="s">
        <v>151</v>
      </c>
      <c r="P211" s="63" t="s">
        <v>153</v>
      </c>
      <c r="Q211" s="77" t="s">
        <v>181</v>
      </c>
    </row>
    <row r="212" spans="1:17" ht="14.65" thickBot="1" x14ac:dyDescent="0.5">
      <c r="A212" s="72"/>
      <c r="B212" s="56" t="s">
        <v>151</v>
      </c>
      <c r="C212" s="58" t="s">
        <v>151</v>
      </c>
      <c r="D212" s="58" t="s">
        <v>151</v>
      </c>
      <c r="E212" s="58" t="s">
        <v>151</v>
      </c>
      <c r="F212" s="58" t="s">
        <v>151</v>
      </c>
      <c r="G212" s="59" t="s">
        <v>153</v>
      </c>
      <c r="H212" s="85"/>
      <c r="I212" s="25"/>
      <c r="J212" s="69"/>
      <c r="K212" s="56" t="s">
        <v>151</v>
      </c>
      <c r="L212" s="58" t="s">
        <v>151</v>
      </c>
      <c r="M212" s="58" t="s">
        <v>151</v>
      </c>
      <c r="N212" s="58" t="s">
        <v>151</v>
      </c>
      <c r="O212" s="58" t="s">
        <v>151</v>
      </c>
      <c r="P212" s="59" t="s">
        <v>153</v>
      </c>
      <c r="Q212" s="77"/>
    </row>
    <row r="213" spans="1:17" x14ac:dyDescent="0.45">
      <c r="A213" s="70" t="s">
        <v>111</v>
      </c>
      <c r="B213" s="48" t="s">
        <v>151</v>
      </c>
      <c r="C213" s="50" t="s">
        <v>151</v>
      </c>
      <c r="D213" s="50" t="s">
        <v>151</v>
      </c>
      <c r="E213" s="50" t="s">
        <v>151</v>
      </c>
      <c r="F213" s="50" t="s">
        <v>151</v>
      </c>
      <c r="G213" s="51" t="s">
        <v>153</v>
      </c>
      <c r="H213" s="80" t="s">
        <v>183</v>
      </c>
      <c r="I213" s="25"/>
      <c r="J213" s="67" t="s">
        <v>111</v>
      </c>
      <c r="K213" s="48" t="s">
        <v>151</v>
      </c>
      <c r="L213" s="50" t="s">
        <v>151</v>
      </c>
      <c r="M213" s="50" t="s">
        <v>151</v>
      </c>
      <c r="N213" s="50" t="s">
        <v>151</v>
      </c>
      <c r="O213" s="50" t="s">
        <v>151</v>
      </c>
      <c r="P213" s="51" t="s">
        <v>153</v>
      </c>
      <c r="Q213" s="75" t="s">
        <v>183</v>
      </c>
    </row>
    <row r="214" spans="1:17" ht="14.65" thickBot="1" x14ac:dyDescent="0.5">
      <c r="A214" s="71"/>
      <c r="B214" s="52" t="s">
        <v>151</v>
      </c>
      <c r="C214" s="54" t="s">
        <v>151</v>
      </c>
      <c r="D214" s="54" t="s">
        <v>151</v>
      </c>
      <c r="E214" s="54" t="s">
        <v>151</v>
      </c>
      <c r="F214" s="54" t="s">
        <v>151</v>
      </c>
      <c r="G214" s="55" t="s">
        <v>153</v>
      </c>
      <c r="H214" s="81"/>
      <c r="I214" s="25"/>
      <c r="J214" s="68"/>
      <c r="K214" s="52" t="s">
        <v>151</v>
      </c>
      <c r="L214" s="54" t="s">
        <v>151</v>
      </c>
      <c r="M214" s="54" t="s">
        <v>151</v>
      </c>
      <c r="N214" s="54" t="s">
        <v>151</v>
      </c>
      <c r="O214" s="54" t="s">
        <v>151</v>
      </c>
      <c r="P214" s="55" t="s">
        <v>153</v>
      </c>
      <c r="Q214" s="76"/>
    </row>
    <row r="215" spans="1:17" x14ac:dyDescent="0.45">
      <c r="A215" s="72" t="s">
        <v>112</v>
      </c>
      <c r="B215" s="60" t="s">
        <v>151</v>
      </c>
      <c r="C215" s="62" t="s">
        <v>151</v>
      </c>
      <c r="D215" s="62" t="s">
        <v>151</v>
      </c>
      <c r="E215" s="62" t="s">
        <v>151</v>
      </c>
      <c r="F215" s="62" t="s">
        <v>151</v>
      </c>
      <c r="G215" s="63" t="s">
        <v>153</v>
      </c>
      <c r="H215" s="85" t="s">
        <v>178</v>
      </c>
      <c r="I215" s="25"/>
      <c r="J215" s="69" t="s">
        <v>112</v>
      </c>
      <c r="K215" s="60" t="s">
        <v>151</v>
      </c>
      <c r="L215" s="62" t="s">
        <v>151</v>
      </c>
      <c r="M215" s="62" t="s">
        <v>151</v>
      </c>
      <c r="N215" s="62" t="s">
        <v>151</v>
      </c>
      <c r="O215" s="62" t="s">
        <v>151</v>
      </c>
      <c r="P215" s="63" t="s">
        <v>153</v>
      </c>
      <c r="Q215" s="77" t="s">
        <v>178</v>
      </c>
    </row>
    <row r="216" spans="1:17" ht="14.65" thickBot="1" x14ac:dyDescent="0.5">
      <c r="A216" s="72"/>
      <c r="B216" s="56" t="s">
        <v>151</v>
      </c>
      <c r="C216" s="58" t="s">
        <v>151</v>
      </c>
      <c r="D216" s="58" t="s">
        <v>151</v>
      </c>
      <c r="E216" s="58" t="s">
        <v>151</v>
      </c>
      <c r="F216" s="58" t="s">
        <v>151</v>
      </c>
      <c r="G216" s="59" t="s">
        <v>153</v>
      </c>
      <c r="H216" s="85"/>
      <c r="I216" s="25"/>
      <c r="J216" s="69"/>
      <c r="K216" s="56" t="s">
        <v>151</v>
      </c>
      <c r="L216" s="58" t="s">
        <v>151</v>
      </c>
      <c r="M216" s="58" t="s">
        <v>151</v>
      </c>
      <c r="N216" s="58" t="s">
        <v>151</v>
      </c>
      <c r="O216" s="58" t="s">
        <v>151</v>
      </c>
      <c r="P216" s="59" t="s">
        <v>153</v>
      </c>
      <c r="Q216" s="77"/>
    </row>
    <row r="217" spans="1:17" x14ac:dyDescent="0.45">
      <c r="A217" s="70" t="s">
        <v>113</v>
      </c>
      <c r="B217" s="48" t="s">
        <v>151</v>
      </c>
      <c r="C217" s="50" t="s">
        <v>151</v>
      </c>
      <c r="D217" s="50" t="s">
        <v>151</v>
      </c>
      <c r="E217" s="50" t="s">
        <v>151</v>
      </c>
      <c r="F217" s="50" t="s">
        <v>151</v>
      </c>
      <c r="G217" s="51" t="s">
        <v>153</v>
      </c>
      <c r="H217" s="83" t="s">
        <v>181</v>
      </c>
      <c r="I217" s="25"/>
      <c r="J217" s="67" t="s">
        <v>113</v>
      </c>
      <c r="K217" s="48" t="s">
        <v>151</v>
      </c>
      <c r="L217" s="50" t="s">
        <v>151</v>
      </c>
      <c r="M217" s="50" t="s">
        <v>151</v>
      </c>
      <c r="N217" s="50" t="s">
        <v>151</v>
      </c>
      <c r="O217" s="50" t="s">
        <v>151</v>
      </c>
      <c r="P217" s="51" t="s">
        <v>153</v>
      </c>
      <c r="Q217" s="78" t="s">
        <v>181</v>
      </c>
    </row>
    <row r="218" spans="1:17" ht="14.65" thickBot="1" x14ac:dyDescent="0.5">
      <c r="A218" s="71"/>
      <c r="B218" s="52" t="s">
        <v>151</v>
      </c>
      <c r="C218" s="54" t="s">
        <v>151</v>
      </c>
      <c r="D218" s="54" t="s">
        <v>151</v>
      </c>
      <c r="E218" s="54" t="s">
        <v>151</v>
      </c>
      <c r="F218" s="54" t="s">
        <v>151</v>
      </c>
      <c r="G218" s="55" t="s">
        <v>153</v>
      </c>
      <c r="H218" s="84"/>
      <c r="I218" s="25"/>
      <c r="J218" s="68"/>
      <c r="K218" s="52" t="s">
        <v>151</v>
      </c>
      <c r="L218" s="54" t="s">
        <v>151</v>
      </c>
      <c r="M218" s="54" t="s">
        <v>151</v>
      </c>
      <c r="N218" s="54" t="s">
        <v>151</v>
      </c>
      <c r="O218" s="54" t="s">
        <v>151</v>
      </c>
      <c r="P218" s="55" t="s">
        <v>153</v>
      </c>
      <c r="Q218" s="79"/>
    </row>
    <row r="219" spans="1:17" x14ac:dyDescent="0.45">
      <c r="A219" s="72" t="s">
        <v>114</v>
      </c>
      <c r="B219" s="60" t="s">
        <v>151</v>
      </c>
      <c r="C219" s="62" t="s">
        <v>151</v>
      </c>
      <c r="D219" s="62" t="s">
        <v>151</v>
      </c>
      <c r="E219" s="62" t="s">
        <v>151</v>
      </c>
      <c r="F219" s="62" t="s">
        <v>151</v>
      </c>
      <c r="G219" s="63" t="s">
        <v>153</v>
      </c>
      <c r="H219" s="82" t="s">
        <v>181</v>
      </c>
      <c r="I219" s="25"/>
      <c r="J219" s="69" t="s">
        <v>114</v>
      </c>
      <c r="K219" s="60" t="s">
        <v>151</v>
      </c>
      <c r="L219" s="62" t="s">
        <v>151</v>
      </c>
      <c r="M219" s="62" t="s">
        <v>151</v>
      </c>
      <c r="N219" s="62" t="s">
        <v>151</v>
      </c>
      <c r="O219" s="62" t="s">
        <v>151</v>
      </c>
      <c r="P219" s="63" t="s">
        <v>153</v>
      </c>
      <c r="Q219" s="74" t="s">
        <v>181</v>
      </c>
    </row>
    <row r="220" spans="1:17" ht="14.65" thickBot="1" x14ac:dyDescent="0.5">
      <c r="A220" s="72"/>
      <c r="B220" s="56" t="s">
        <v>151</v>
      </c>
      <c r="C220" s="58" t="s">
        <v>151</v>
      </c>
      <c r="D220" s="58" t="s">
        <v>151</v>
      </c>
      <c r="E220" s="58" t="s">
        <v>151</v>
      </c>
      <c r="F220" s="58" t="s">
        <v>151</v>
      </c>
      <c r="G220" s="59" t="s">
        <v>153</v>
      </c>
      <c r="H220" s="82"/>
      <c r="I220" s="25"/>
      <c r="J220" s="69"/>
      <c r="K220" s="56" t="s">
        <v>151</v>
      </c>
      <c r="L220" s="58" t="s">
        <v>151</v>
      </c>
      <c r="M220" s="58" t="s">
        <v>151</v>
      </c>
      <c r="N220" s="58" t="s">
        <v>151</v>
      </c>
      <c r="O220" s="58" t="s">
        <v>151</v>
      </c>
      <c r="P220" s="59" t="s">
        <v>153</v>
      </c>
      <c r="Q220" s="74"/>
    </row>
    <row r="221" spans="1:17" x14ac:dyDescent="0.45">
      <c r="A221" s="70" t="s">
        <v>115</v>
      </c>
      <c r="B221" s="48" t="s">
        <v>151</v>
      </c>
      <c r="C221" s="50" t="s">
        <v>151</v>
      </c>
      <c r="D221" s="50" t="s">
        <v>151</v>
      </c>
      <c r="E221" s="50" t="s">
        <v>151</v>
      </c>
      <c r="F221" s="50" t="s">
        <v>151</v>
      </c>
      <c r="G221" s="51" t="s">
        <v>153</v>
      </c>
      <c r="H221" s="80" t="s">
        <v>184</v>
      </c>
      <c r="I221" s="25"/>
      <c r="J221" s="67" t="s">
        <v>115</v>
      </c>
      <c r="K221" s="48" t="s">
        <v>151</v>
      </c>
      <c r="L221" s="50" t="s">
        <v>151</v>
      </c>
      <c r="M221" s="50" t="s">
        <v>151</v>
      </c>
      <c r="N221" s="50" t="s">
        <v>151</v>
      </c>
      <c r="O221" s="50" t="s">
        <v>151</v>
      </c>
      <c r="P221" s="51" t="s">
        <v>153</v>
      </c>
      <c r="Q221" s="75" t="s">
        <v>184</v>
      </c>
    </row>
    <row r="222" spans="1:17" ht="14.65" thickBot="1" x14ac:dyDescent="0.5">
      <c r="A222" s="71"/>
      <c r="B222" s="52" t="s">
        <v>151</v>
      </c>
      <c r="C222" s="54" t="s">
        <v>151</v>
      </c>
      <c r="D222" s="54" t="s">
        <v>151</v>
      </c>
      <c r="E222" s="54" t="s">
        <v>151</v>
      </c>
      <c r="F222" s="54" t="s">
        <v>151</v>
      </c>
      <c r="G222" s="55" t="s">
        <v>153</v>
      </c>
      <c r="H222" s="81"/>
      <c r="I222" s="25"/>
      <c r="J222" s="68"/>
      <c r="K222" s="52" t="s">
        <v>151</v>
      </c>
      <c r="L222" s="54" t="s">
        <v>151</v>
      </c>
      <c r="M222" s="54" t="s">
        <v>151</v>
      </c>
      <c r="N222" s="54" t="s">
        <v>151</v>
      </c>
      <c r="O222" s="54" t="s">
        <v>151</v>
      </c>
      <c r="P222" s="55" t="s">
        <v>153</v>
      </c>
      <c r="Q222" s="76"/>
    </row>
    <row r="223" spans="1:17" x14ac:dyDescent="0.45">
      <c r="A223" s="72" t="s">
        <v>116</v>
      </c>
      <c r="B223" s="60" t="s">
        <v>151</v>
      </c>
      <c r="C223" s="62" t="s">
        <v>151</v>
      </c>
      <c r="D223" s="62" t="s">
        <v>151</v>
      </c>
      <c r="E223" s="62" t="s">
        <v>151</v>
      </c>
      <c r="F223" s="62" t="s">
        <v>151</v>
      </c>
      <c r="G223" s="63" t="s">
        <v>153</v>
      </c>
      <c r="H223" s="82" t="s">
        <v>166</v>
      </c>
      <c r="I223" s="25"/>
      <c r="J223" s="69" t="s">
        <v>116</v>
      </c>
      <c r="K223" s="60" t="s">
        <v>151</v>
      </c>
      <c r="L223" s="62" t="s">
        <v>151</v>
      </c>
      <c r="M223" s="62" t="s">
        <v>151</v>
      </c>
      <c r="N223" s="62" t="s">
        <v>151</v>
      </c>
      <c r="O223" s="62" t="s">
        <v>151</v>
      </c>
      <c r="P223" s="63" t="s">
        <v>153</v>
      </c>
      <c r="Q223" s="74" t="s">
        <v>166</v>
      </c>
    </row>
    <row r="224" spans="1:17" ht="14.65" thickBot="1" x14ac:dyDescent="0.5">
      <c r="A224" s="72"/>
      <c r="B224" s="56" t="s">
        <v>151</v>
      </c>
      <c r="C224" s="58" t="s">
        <v>151</v>
      </c>
      <c r="D224" s="58" t="s">
        <v>151</v>
      </c>
      <c r="E224" s="58" t="s">
        <v>151</v>
      </c>
      <c r="F224" s="58" t="s">
        <v>151</v>
      </c>
      <c r="G224" s="59" t="s">
        <v>153</v>
      </c>
      <c r="H224" s="82"/>
      <c r="I224" s="25"/>
      <c r="J224" s="69"/>
      <c r="K224" s="56" t="s">
        <v>151</v>
      </c>
      <c r="L224" s="58" t="s">
        <v>151</v>
      </c>
      <c r="M224" s="58" t="s">
        <v>151</v>
      </c>
      <c r="N224" s="58" t="s">
        <v>151</v>
      </c>
      <c r="O224" s="58" t="s">
        <v>151</v>
      </c>
      <c r="P224" s="59" t="s">
        <v>153</v>
      </c>
      <c r="Q224" s="74"/>
    </row>
    <row r="225" spans="1:17" x14ac:dyDescent="0.45">
      <c r="A225" s="70" t="s">
        <v>117</v>
      </c>
      <c r="B225" s="48" t="s">
        <v>151</v>
      </c>
      <c r="C225" s="50" t="s">
        <v>151</v>
      </c>
      <c r="D225" s="50" t="s">
        <v>151</v>
      </c>
      <c r="E225" s="50" t="s">
        <v>151</v>
      </c>
      <c r="F225" s="50" t="s">
        <v>151</v>
      </c>
      <c r="G225" s="51" t="s">
        <v>153</v>
      </c>
      <c r="H225" s="83" t="s">
        <v>166</v>
      </c>
      <c r="I225" s="25"/>
      <c r="J225" s="67" t="s">
        <v>117</v>
      </c>
      <c r="K225" s="48" t="s">
        <v>151</v>
      </c>
      <c r="L225" s="50" t="s">
        <v>151</v>
      </c>
      <c r="M225" s="50" t="s">
        <v>151</v>
      </c>
      <c r="N225" s="50" t="s">
        <v>151</v>
      </c>
      <c r="O225" s="50" t="s">
        <v>151</v>
      </c>
      <c r="P225" s="51" t="s">
        <v>153</v>
      </c>
      <c r="Q225" s="78" t="s">
        <v>166</v>
      </c>
    </row>
    <row r="226" spans="1:17" ht="14.65" thickBot="1" x14ac:dyDescent="0.5">
      <c r="A226" s="71"/>
      <c r="B226" s="52" t="s">
        <v>151</v>
      </c>
      <c r="C226" s="54" t="s">
        <v>151</v>
      </c>
      <c r="D226" s="54" t="s">
        <v>151</v>
      </c>
      <c r="E226" s="54" t="s">
        <v>151</v>
      </c>
      <c r="F226" s="54" t="s">
        <v>151</v>
      </c>
      <c r="G226" s="55" t="s">
        <v>153</v>
      </c>
      <c r="H226" s="84"/>
      <c r="I226" s="25"/>
      <c r="J226" s="68"/>
      <c r="K226" s="52" t="s">
        <v>151</v>
      </c>
      <c r="L226" s="54" t="s">
        <v>151</v>
      </c>
      <c r="M226" s="54" t="s">
        <v>151</v>
      </c>
      <c r="N226" s="54" t="s">
        <v>151</v>
      </c>
      <c r="O226" s="54" t="s">
        <v>151</v>
      </c>
      <c r="P226" s="55" t="s">
        <v>153</v>
      </c>
      <c r="Q226" s="79"/>
    </row>
    <row r="227" spans="1:17" x14ac:dyDescent="0.45">
      <c r="A227" s="72" t="s">
        <v>118</v>
      </c>
      <c r="B227" s="60" t="s">
        <v>151</v>
      </c>
      <c r="C227" s="62" t="s">
        <v>151</v>
      </c>
      <c r="D227" s="62" t="s">
        <v>151</v>
      </c>
      <c r="E227" s="62" t="s">
        <v>151</v>
      </c>
      <c r="F227" s="62" t="s">
        <v>151</v>
      </c>
      <c r="G227" s="63" t="s">
        <v>153</v>
      </c>
      <c r="H227" s="82" t="s">
        <v>166</v>
      </c>
      <c r="I227" s="25"/>
      <c r="J227" s="69" t="s">
        <v>118</v>
      </c>
      <c r="K227" s="60" t="s">
        <v>151</v>
      </c>
      <c r="L227" s="62" t="s">
        <v>151</v>
      </c>
      <c r="M227" s="62" t="s">
        <v>151</v>
      </c>
      <c r="N227" s="62" t="s">
        <v>151</v>
      </c>
      <c r="O227" s="62" t="s">
        <v>151</v>
      </c>
      <c r="P227" s="63" t="s">
        <v>153</v>
      </c>
      <c r="Q227" s="74" t="s">
        <v>166</v>
      </c>
    </row>
    <row r="228" spans="1:17" ht="14.65" thickBot="1" x14ac:dyDescent="0.5">
      <c r="A228" s="72"/>
      <c r="B228" s="56" t="s">
        <v>151</v>
      </c>
      <c r="C228" s="58" t="s">
        <v>151</v>
      </c>
      <c r="D228" s="58" t="s">
        <v>151</v>
      </c>
      <c r="E228" s="58" t="s">
        <v>151</v>
      </c>
      <c r="F228" s="58" t="s">
        <v>151</v>
      </c>
      <c r="G228" s="59" t="s">
        <v>153</v>
      </c>
      <c r="H228" s="82"/>
      <c r="I228" s="25"/>
      <c r="J228" s="69"/>
      <c r="K228" s="56" t="s">
        <v>151</v>
      </c>
      <c r="L228" s="58" t="s">
        <v>151</v>
      </c>
      <c r="M228" s="58" t="s">
        <v>151</v>
      </c>
      <c r="N228" s="58" t="s">
        <v>151</v>
      </c>
      <c r="O228" s="58" t="s">
        <v>151</v>
      </c>
      <c r="P228" s="59" t="s">
        <v>153</v>
      </c>
      <c r="Q228" s="74"/>
    </row>
    <row r="229" spans="1:17" x14ac:dyDescent="0.45">
      <c r="A229" s="70" t="s">
        <v>119</v>
      </c>
      <c r="B229" s="48" t="s">
        <v>151</v>
      </c>
      <c r="C229" s="50" t="s">
        <v>151</v>
      </c>
      <c r="D229" s="50" t="s">
        <v>151</v>
      </c>
      <c r="E229" s="50" t="s">
        <v>151</v>
      </c>
      <c r="F229" s="50" t="s">
        <v>151</v>
      </c>
      <c r="G229" s="51" t="s">
        <v>153</v>
      </c>
      <c r="H229" s="80" t="s">
        <v>181</v>
      </c>
      <c r="I229" s="25"/>
      <c r="J229" s="67" t="s">
        <v>119</v>
      </c>
      <c r="K229" s="48" t="s">
        <v>151</v>
      </c>
      <c r="L229" s="50" t="s">
        <v>151</v>
      </c>
      <c r="M229" s="50" t="s">
        <v>151</v>
      </c>
      <c r="N229" s="50" t="s">
        <v>151</v>
      </c>
      <c r="O229" s="50" t="s">
        <v>151</v>
      </c>
      <c r="P229" s="51" t="s">
        <v>153</v>
      </c>
      <c r="Q229" s="75" t="s">
        <v>181</v>
      </c>
    </row>
    <row r="230" spans="1:17" ht="14.65" thickBot="1" x14ac:dyDescent="0.5">
      <c r="A230" s="71"/>
      <c r="B230" s="52" t="s">
        <v>151</v>
      </c>
      <c r="C230" s="54" t="s">
        <v>154</v>
      </c>
      <c r="D230" s="54" t="s">
        <v>151</v>
      </c>
      <c r="E230" s="54" t="s">
        <v>151</v>
      </c>
      <c r="F230" s="54" t="s">
        <v>151</v>
      </c>
      <c r="G230" s="55" t="s">
        <v>153</v>
      </c>
      <c r="H230" s="81"/>
      <c r="I230" s="25"/>
      <c r="J230" s="68"/>
      <c r="K230" s="52" t="s">
        <v>151</v>
      </c>
      <c r="L230" s="54" t="s">
        <v>151</v>
      </c>
      <c r="M230" s="54" t="s">
        <v>151</v>
      </c>
      <c r="N230" s="54" t="s">
        <v>151</v>
      </c>
      <c r="O230" s="54" t="s">
        <v>151</v>
      </c>
      <c r="P230" s="55" t="s">
        <v>153</v>
      </c>
      <c r="Q230" s="76"/>
    </row>
    <row r="231" spans="1:17" x14ac:dyDescent="0.45">
      <c r="A231" s="72" t="s">
        <v>120</v>
      </c>
      <c r="B231" s="60" t="s">
        <v>154</v>
      </c>
      <c r="C231" s="62" t="s">
        <v>154</v>
      </c>
      <c r="D231" s="62" t="s">
        <v>151</v>
      </c>
      <c r="E231" s="62" t="s">
        <v>154</v>
      </c>
      <c r="F231" s="62" t="s">
        <v>151</v>
      </c>
      <c r="G231" s="63" t="s">
        <v>153</v>
      </c>
      <c r="H231" s="82" t="s">
        <v>166</v>
      </c>
      <c r="I231" s="25"/>
      <c r="J231" s="69" t="s">
        <v>120</v>
      </c>
      <c r="K231" s="60" t="s">
        <v>151</v>
      </c>
      <c r="L231" s="62" t="s">
        <v>151</v>
      </c>
      <c r="M231" s="62" t="s">
        <v>151</v>
      </c>
      <c r="N231" s="62" t="s">
        <v>151</v>
      </c>
      <c r="O231" s="62" t="s">
        <v>151</v>
      </c>
      <c r="P231" s="63" t="s">
        <v>153</v>
      </c>
      <c r="Q231" s="74" t="s">
        <v>166</v>
      </c>
    </row>
    <row r="232" spans="1:17" ht="14.65" thickBot="1" x14ac:dyDescent="0.5">
      <c r="A232" s="72"/>
      <c r="B232" s="56" t="s">
        <v>151</v>
      </c>
      <c r="C232" s="58" t="s">
        <v>154</v>
      </c>
      <c r="D232" s="58" t="s">
        <v>151</v>
      </c>
      <c r="E232" s="58" t="s">
        <v>154</v>
      </c>
      <c r="F232" s="58" t="s">
        <v>151</v>
      </c>
      <c r="G232" s="59" t="s">
        <v>154</v>
      </c>
      <c r="H232" s="82"/>
      <c r="I232" s="25"/>
      <c r="J232" s="69"/>
      <c r="K232" s="56" t="s">
        <v>151</v>
      </c>
      <c r="L232" s="58" t="s">
        <v>151</v>
      </c>
      <c r="M232" s="58" t="s">
        <v>151</v>
      </c>
      <c r="N232" s="58" t="s">
        <v>151</v>
      </c>
      <c r="O232" s="58" t="s">
        <v>151</v>
      </c>
      <c r="P232" s="59" t="s">
        <v>153</v>
      </c>
      <c r="Q232" s="74"/>
    </row>
    <row r="233" spans="1:17" x14ac:dyDescent="0.45">
      <c r="A233" s="70" t="s">
        <v>121</v>
      </c>
      <c r="B233" s="48" t="s">
        <v>152</v>
      </c>
      <c r="C233" s="50" t="s">
        <v>152</v>
      </c>
      <c r="D233" s="50" t="s">
        <v>152</v>
      </c>
      <c r="E233" s="50" t="s">
        <v>152</v>
      </c>
      <c r="F233" s="50" t="s">
        <v>152</v>
      </c>
      <c r="G233" s="51" t="s">
        <v>152</v>
      </c>
      <c r="H233" s="83" t="s">
        <v>166</v>
      </c>
      <c r="I233" s="25"/>
      <c r="J233" s="67" t="s">
        <v>121</v>
      </c>
      <c r="K233" s="48" t="s">
        <v>151</v>
      </c>
      <c r="L233" s="50" t="s">
        <v>151</v>
      </c>
      <c r="M233" s="50" t="s">
        <v>151</v>
      </c>
      <c r="N233" s="50" t="s">
        <v>151</v>
      </c>
      <c r="O233" s="50" t="s">
        <v>151</v>
      </c>
      <c r="P233" s="51" t="s">
        <v>153</v>
      </c>
      <c r="Q233" s="78" t="s">
        <v>166</v>
      </c>
    </row>
    <row r="234" spans="1:17" ht="14.65" thickBot="1" x14ac:dyDescent="0.5">
      <c r="A234" s="71"/>
      <c r="B234" s="52" t="s">
        <v>152</v>
      </c>
      <c r="C234" s="54" t="s">
        <v>152</v>
      </c>
      <c r="D234" s="54" t="s">
        <v>152</v>
      </c>
      <c r="E234" s="54" t="s">
        <v>152</v>
      </c>
      <c r="F234" s="54" t="s">
        <v>152</v>
      </c>
      <c r="G234" s="55" t="s">
        <v>152</v>
      </c>
      <c r="H234" s="84"/>
      <c r="I234" s="25"/>
      <c r="J234" s="68"/>
      <c r="K234" s="52" t="s">
        <v>151</v>
      </c>
      <c r="L234" s="54" t="s">
        <v>151</v>
      </c>
      <c r="M234" s="54" t="s">
        <v>151</v>
      </c>
      <c r="N234" s="54" t="s">
        <v>151</v>
      </c>
      <c r="O234" s="54" t="s">
        <v>151</v>
      </c>
      <c r="P234" s="55" t="s">
        <v>153</v>
      </c>
      <c r="Q234" s="79"/>
    </row>
    <row r="235" spans="1:17" x14ac:dyDescent="0.45">
      <c r="A235" s="72" t="s">
        <v>122</v>
      </c>
      <c r="B235" s="60" t="s">
        <v>151</v>
      </c>
      <c r="C235" s="62" t="s">
        <v>151</v>
      </c>
      <c r="D235" s="62" t="s">
        <v>151</v>
      </c>
      <c r="E235" s="62" t="s">
        <v>151</v>
      </c>
      <c r="F235" s="62" t="s">
        <v>151</v>
      </c>
      <c r="G235" s="63" t="s">
        <v>153</v>
      </c>
      <c r="H235" s="85" t="s">
        <v>184</v>
      </c>
      <c r="I235" s="25"/>
      <c r="J235" s="69" t="s">
        <v>122</v>
      </c>
      <c r="K235" s="60" t="s">
        <v>151</v>
      </c>
      <c r="L235" s="62" t="s">
        <v>151</v>
      </c>
      <c r="M235" s="62" t="s">
        <v>151</v>
      </c>
      <c r="N235" s="62" t="s">
        <v>151</v>
      </c>
      <c r="O235" s="62" t="s">
        <v>151</v>
      </c>
      <c r="P235" s="63" t="s">
        <v>153</v>
      </c>
      <c r="Q235" s="77" t="s">
        <v>184</v>
      </c>
    </row>
    <row r="236" spans="1:17" ht="14.65" thickBot="1" x14ac:dyDescent="0.5">
      <c r="A236" s="72"/>
      <c r="B236" s="56" t="s">
        <v>151</v>
      </c>
      <c r="C236" s="58" t="s">
        <v>151</v>
      </c>
      <c r="D236" s="58" t="s">
        <v>151</v>
      </c>
      <c r="E236" s="58" t="s">
        <v>151</v>
      </c>
      <c r="F236" s="58" t="s">
        <v>151</v>
      </c>
      <c r="G236" s="59" t="s">
        <v>153</v>
      </c>
      <c r="H236" s="85"/>
      <c r="I236" s="25"/>
      <c r="J236" s="69"/>
      <c r="K236" s="56" t="s">
        <v>151</v>
      </c>
      <c r="L236" s="58" t="s">
        <v>151</v>
      </c>
      <c r="M236" s="58" t="s">
        <v>151</v>
      </c>
      <c r="N236" s="58" t="s">
        <v>151</v>
      </c>
      <c r="O236" s="58" t="s">
        <v>151</v>
      </c>
      <c r="P236" s="59" t="s">
        <v>153</v>
      </c>
      <c r="Q236" s="77"/>
    </row>
    <row r="237" spans="1:17" x14ac:dyDescent="0.45">
      <c r="A237" s="70" t="s">
        <v>123</v>
      </c>
      <c r="B237" s="48" t="s">
        <v>154</v>
      </c>
      <c r="C237" s="50" t="s">
        <v>151</v>
      </c>
      <c r="D237" s="50" t="s">
        <v>154</v>
      </c>
      <c r="E237" s="50" t="s">
        <v>154</v>
      </c>
      <c r="F237" s="50" t="s">
        <v>151</v>
      </c>
      <c r="G237" s="51" t="s">
        <v>154</v>
      </c>
      <c r="H237" s="80" t="s">
        <v>185</v>
      </c>
      <c r="I237" s="25"/>
      <c r="J237" s="67" t="s">
        <v>123</v>
      </c>
      <c r="K237" s="48" t="s">
        <v>151</v>
      </c>
      <c r="L237" s="50" t="s">
        <v>151</v>
      </c>
      <c r="M237" s="50" t="s">
        <v>159</v>
      </c>
      <c r="N237" s="50" t="s">
        <v>151</v>
      </c>
      <c r="O237" s="50" t="s">
        <v>151</v>
      </c>
      <c r="P237" s="51" t="s">
        <v>153</v>
      </c>
      <c r="Q237" s="75" t="s">
        <v>185</v>
      </c>
    </row>
    <row r="238" spans="1:17" ht="14.65" thickBot="1" x14ac:dyDescent="0.5">
      <c r="A238" s="71"/>
      <c r="B238" s="52" t="s">
        <v>154</v>
      </c>
      <c r="C238" s="54" t="s">
        <v>151</v>
      </c>
      <c r="D238" s="54" t="s">
        <v>154</v>
      </c>
      <c r="E238" s="54" t="s">
        <v>154</v>
      </c>
      <c r="F238" s="54" t="s">
        <v>151</v>
      </c>
      <c r="G238" s="55" t="s">
        <v>153</v>
      </c>
      <c r="H238" s="81"/>
      <c r="I238" s="25"/>
      <c r="J238" s="68"/>
      <c r="K238" s="52" t="s">
        <v>151</v>
      </c>
      <c r="L238" s="54" t="s">
        <v>151</v>
      </c>
      <c r="M238" s="54" t="s">
        <v>159</v>
      </c>
      <c r="N238" s="54" t="s">
        <v>151</v>
      </c>
      <c r="O238" s="54" t="s">
        <v>151</v>
      </c>
      <c r="P238" s="55" t="s">
        <v>153</v>
      </c>
      <c r="Q238" s="76"/>
    </row>
    <row r="239" spans="1:17" x14ac:dyDescent="0.45">
      <c r="A239" s="72" t="s">
        <v>124</v>
      </c>
      <c r="B239" s="60" t="s">
        <v>154</v>
      </c>
      <c r="C239" s="62" t="s">
        <v>154</v>
      </c>
      <c r="D239" s="62" t="s">
        <v>151</v>
      </c>
      <c r="E239" s="62" t="s">
        <v>154</v>
      </c>
      <c r="F239" s="62" t="s">
        <v>154</v>
      </c>
      <c r="G239" s="63" t="s">
        <v>153</v>
      </c>
      <c r="H239" s="85" t="s">
        <v>166</v>
      </c>
      <c r="I239" s="25"/>
      <c r="J239" s="69" t="s">
        <v>124</v>
      </c>
      <c r="K239" s="60" t="s">
        <v>151</v>
      </c>
      <c r="L239" s="62" t="s">
        <v>151</v>
      </c>
      <c r="M239" s="62" t="s">
        <v>151</v>
      </c>
      <c r="N239" s="62" t="s">
        <v>151</v>
      </c>
      <c r="O239" s="62" t="s">
        <v>151</v>
      </c>
      <c r="P239" s="63" t="s">
        <v>153</v>
      </c>
      <c r="Q239" s="77" t="s">
        <v>166</v>
      </c>
    </row>
    <row r="240" spans="1:17" ht="14.65" thickBot="1" x14ac:dyDescent="0.5">
      <c r="A240" s="72"/>
      <c r="B240" s="56" t="s">
        <v>154</v>
      </c>
      <c r="C240" s="58" t="s">
        <v>154</v>
      </c>
      <c r="D240" s="58" t="s">
        <v>151</v>
      </c>
      <c r="E240" s="58" t="s">
        <v>154</v>
      </c>
      <c r="F240" s="58" t="s">
        <v>151</v>
      </c>
      <c r="G240" s="59" t="s">
        <v>153</v>
      </c>
      <c r="H240" s="85"/>
      <c r="I240" s="25"/>
      <c r="J240" s="69"/>
      <c r="K240" s="56" t="s">
        <v>151</v>
      </c>
      <c r="L240" s="58" t="s">
        <v>151</v>
      </c>
      <c r="M240" s="58" t="s">
        <v>151</v>
      </c>
      <c r="N240" s="58" t="s">
        <v>151</v>
      </c>
      <c r="O240" s="58" t="s">
        <v>151</v>
      </c>
      <c r="P240" s="59" t="s">
        <v>153</v>
      </c>
      <c r="Q240" s="77"/>
    </row>
    <row r="241" spans="1:17" x14ac:dyDescent="0.45">
      <c r="A241" s="70" t="s">
        <v>125</v>
      </c>
      <c r="B241" s="48" t="s">
        <v>154</v>
      </c>
      <c r="C241" s="50" t="s">
        <v>151</v>
      </c>
      <c r="D241" s="50" t="s">
        <v>154</v>
      </c>
      <c r="E241" s="50" t="s">
        <v>151</v>
      </c>
      <c r="F241" s="50" t="s">
        <v>151</v>
      </c>
      <c r="G241" s="51" t="s">
        <v>153</v>
      </c>
      <c r="H241" s="80" t="s">
        <v>185</v>
      </c>
      <c r="I241" s="25"/>
      <c r="J241" s="67" t="s">
        <v>125</v>
      </c>
      <c r="K241" s="48" t="s">
        <v>151</v>
      </c>
      <c r="L241" s="50" t="s">
        <v>151</v>
      </c>
      <c r="M241" s="50" t="s">
        <v>159</v>
      </c>
      <c r="N241" s="50" t="s">
        <v>151</v>
      </c>
      <c r="O241" s="50" t="s">
        <v>151</v>
      </c>
      <c r="P241" s="51" t="s">
        <v>153</v>
      </c>
      <c r="Q241" s="75" t="s">
        <v>185</v>
      </c>
    </row>
    <row r="242" spans="1:17" ht="14.65" thickBot="1" x14ac:dyDescent="0.5">
      <c r="A242" s="71"/>
      <c r="B242" s="52" t="s">
        <v>151</v>
      </c>
      <c r="C242" s="54" t="s">
        <v>151</v>
      </c>
      <c r="D242" s="54" t="s">
        <v>154</v>
      </c>
      <c r="E242" s="54" t="s">
        <v>151</v>
      </c>
      <c r="F242" s="54" t="s">
        <v>151</v>
      </c>
      <c r="G242" s="55" t="s">
        <v>153</v>
      </c>
      <c r="H242" s="81"/>
      <c r="I242" s="25"/>
      <c r="J242" s="68"/>
      <c r="K242" s="52" t="s">
        <v>151</v>
      </c>
      <c r="L242" s="54" t="s">
        <v>151</v>
      </c>
      <c r="M242" s="54" t="s">
        <v>159</v>
      </c>
      <c r="N242" s="54" t="s">
        <v>151</v>
      </c>
      <c r="O242" s="54" t="s">
        <v>151</v>
      </c>
      <c r="P242" s="55" t="s">
        <v>153</v>
      </c>
      <c r="Q242" s="76"/>
    </row>
    <row r="243" spans="1:17" x14ac:dyDescent="0.45">
      <c r="A243" s="72" t="s">
        <v>126</v>
      </c>
      <c r="B243" s="60" t="s">
        <v>151</v>
      </c>
      <c r="C243" s="62" t="s">
        <v>151</v>
      </c>
      <c r="D243" s="62" t="s">
        <v>151</v>
      </c>
      <c r="E243" s="62" t="s">
        <v>151</v>
      </c>
      <c r="F243" s="62" t="s">
        <v>151</v>
      </c>
      <c r="G243" s="63" t="s">
        <v>153</v>
      </c>
      <c r="H243" s="85" t="s">
        <v>184</v>
      </c>
      <c r="I243" s="25"/>
      <c r="J243" s="69" t="s">
        <v>126</v>
      </c>
      <c r="K243" s="60" t="s">
        <v>151</v>
      </c>
      <c r="L243" s="62" t="s">
        <v>151</v>
      </c>
      <c r="M243" s="62" t="s">
        <v>151</v>
      </c>
      <c r="N243" s="62" t="s">
        <v>151</v>
      </c>
      <c r="O243" s="62" t="s">
        <v>151</v>
      </c>
      <c r="P243" s="63" t="s">
        <v>153</v>
      </c>
      <c r="Q243" s="77" t="s">
        <v>184</v>
      </c>
    </row>
    <row r="244" spans="1:17" ht="14.65" thickBot="1" x14ac:dyDescent="0.5">
      <c r="A244" s="72"/>
      <c r="B244" s="56" t="s">
        <v>151</v>
      </c>
      <c r="C244" s="58" t="s">
        <v>151</v>
      </c>
      <c r="D244" s="58" t="s">
        <v>151</v>
      </c>
      <c r="E244" s="58" t="s">
        <v>151</v>
      </c>
      <c r="F244" s="58" t="s">
        <v>151</v>
      </c>
      <c r="G244" s="59" t="s">
        <v>153</v>
      </c>
      <c r="H244" s="85"/>
      <c r="I244" s="25"/>
      <c r="J244" s="69"/>
      <c r="K244" s="56" t="s">
        <v>151</v>
      </c>
      <c r="L244" s="58" t="s">
        <v>151</v>
      </c>
      <c r="M244" s="58" t="s">
        <v>151</v>
      </c>
      <c r="N244" s="58" t="s">
        <v>151</v>
      </c>
      <c r="O244" s="58" t="s">
        <v>151</v>
      </c>
      <c r="P244" s="59" t="s">
        <v>153</v>
      </c>
      <c r="Q244" s="77"/>
    </row>
    <row r="245" spans="1:17" x14ac:dyDescent="0.45">
      <c r="A245" s="70" t="s">
        <v>127</v>
      </c>
      <c r="B245" s="48" t="s">
        <v>152</v>
      </c>
      <c r="C245" s="50" t="s">
        <v>152</v>
      </c>
      <c r="D245" s="50" t="s">
        <v>152</v>
      </c>
      <c r="E245" s="50" t="s">
        <v>152</v>
      </c>
      <c r="F245" s="50" t="s">
        <v>152</v>
      </c>
      <c r="G245" s="51" t="s">
        <v>152</v>
      </c>
      <c r="H245" s="80" t="s">
        <v>186</v>
      </c>
      <c r="I245" s="25"/>
      <c r="J245" s="67" t="s">
        <v>127</v>
      </c>
      <c r="K245" s="48" t="s">
        <v>151</v>
      </c>
      <c r="L245" s="50" t="s">
        <v>151</v>
      </c>
      <c r="M245" s="50" t="s">
        <v>151</v>
      </c>
      <c r="N245" s="50" t="s">
        <v>151</v>
      </c>
      <c r="O245" s="50" t="s">
        <v>151</v>
      </c>
      <c r="P245" s="51" t="s">
        <v>153</v>
      </c>
      <c r="Q245" s="75" t="s">
        <v>186</v>
      </c>
    </row>
    <row r="246" spans="1:17" ht="14.65" thickBot="1" x14ac:dyDescent="0.5">
      <c r="A246" s="71"/>
      <c r="B246" s="52" t="s">
        <v>152</v>
      </c>
      <c r="C246" s="54" t="s">
        <v>152</v>
      </c>
      <c r="D246" s="54" t="s">
        <v>152</v>
      </c>
      <c r="E246" s="54" t="s">
        <v>152</v>
      </c>
      <c r="F246" s="54" t="s">
        <v>152</v>
      </c>
      <c r="G246" s="55" t="s">
        <v>152</v>
      </c>
      <c r="H246" s="81"/>
      <c r="I246" s="25"/>
      <c r="J246" s="68"/>
      <c r="K246" s="52" t="s">
        <v>151</v>
      </c>
      <c r="L246" s="54" t="s">
        <v>151</v>
      </c>
      <c r="M246" s="54" t="s">
        <v>151</v>
      </c>
      <c r="N246" s="54" t="s">
        <v>151</v>
      </c>
      <c r="O246" s="54" t="s">
        <v>151</v>
      </c>
      <c r="P246" s="55" t="s">
        <v>153</v>
      </c>
      <c r="Q246" s="76"/>
    </row>
    <row r="247" spans="1:17" x14ac:dyDescent="0.45">
      <c r="A247" s="72" t="s">
        <v>128</v>
      </c>
      <c r="B247" s="60" t="s">
        <v>151</v>
      </c>
      <c r="C247" s="62" t="s">
        <v>151</v>
      </c>
      <c r="D247" s="62" t="s">
        <v>151</v>
      </c>
      <c r="E247" s="62" t="s">
        <v>151</v>
      </c>
      <c r="F247" s="62" t="s">
        <v>151</v>
      </c>
      <c r="G247" s="63" t="s">
        <v>153</v>
      </c>
      <c r="H247" s="82" t="s">
        <v>166</v>
      </c>
      <c r="I247" s="25"/>
      <c r="J247" s="69" t="s">
        <v>128</v>
      </c>
      <c r="K247" s="60" t="s">
        <v>151</v>
      </c>
      <c r="L247" s="62" t="s">
        <v>151</v>
      </c>
      <c r="M247" s="62" t="s">
        <v>151</v>
      </c>
      <c r="N247" s="62" t="s">
        <v>151</v>
      </c>
      <c r="O247" s="62" t="s">
        <v>151</v>
      </c>
      <c r="P247" s="63" t="s">
        <v>153</v>
      </c>
      <c r="Q247" s="74" t="s">
        <v>166</v>
      </c>
    </row>
    <row r="248" spans="1:17" ht="14.65" thickBot="1" x14ac:dyDescent="0.5">
      <c r="A248" s="72"/>
      <c r="B248" s="56" t="s">
        <v>151</v>
      </c>
      <c r="C248" s="58" t="s">
        <v>151</v>
      </c>
      <c r="D248" s="58" t="s">
        <v>151</v>
      </c>
      <c r="E248" s="58" t="s">
        <v>151</v>
      </c>
      <c r="F248" s="58" t="s">
        <v>151</v>
      </c>
      <c r="G248" s="59" t="s">
        <v>153</v>
      </c>
      <c r="H248" s="82"/>
      <c r="I248" s="25"/>
      <c r="J248" s="69"/>
      <c r="K248" s="56" t="s">
        <v>151</v>
      </c>
      <c r="L248" s="58" t="s">
        <v>151</v>
      </c>
      <c r="M248" s="58" t="s">
        <v>151</v>
      </c>
      <c r="N248" s="58" t="s">
        <v>151</v>
      </c>
      <c r="O248" s="58" t="s">
        <v>151</v>
      </c>
      <c r="P248" s="59" t="s">
        <v>153</v>
      </c>
      <c r="Q248" s="74"/>
    </row>
    <row r="249" spans="1:17" x14ac:dyDescent="0.45">
      <c r="A249" s="70" t="s">
        <v>129</v>
      </c>
      <c r="B249" s="48" t="s">
        <v>151</v>
      </c>
      <c r="C249" s="50" t="s">
        <v>151</v>
      </c>
      <c r="D249" s="50" t="s">
        <v>151</v>
      </c>
      <c r="E249" s="50" t="s">
        <v>151</v>
      </c>
      <c r="F249" s="50" t="s">
        <v>151</v>
      </c>
      <c r="G249" s="51" t="s">
        <v>153</v>
      </c>
      <c r="H249" s="83" t="s">
        <v>166</v>
      </c>
      <c r="I249" s="25"/>
      <c r="J249" s="67" t="s">
        <v>129</v>
      </c>
      <c r="K249" s="48" t="s">
        <v>151</v>
      </c>
      <c r="L249" s="50" t="s">
        <v>151</v>
      </c>
      <c r="M249" s="50" t="s">
        <v>151</v>
      </c>
      <c r="N249" s="50" t="s">
        <v>151</v>
      </c>
      <c r="O249" s="50" t="s">
        <v>151</v>
      </c>
      <c r="P249" s="51" t="s">
        <v>153</v>
      </c>
      <c r="Q249" s="78" t="s">
        <v>166</v>
      </c>
    </row>
    <row r="250" spans="1:17" ht="14.65" thickBot="1" x14ac:dyDescent="0.5">
      <c r="A250" s="71"/>
      <c r="B250" s="52" t="s">
        <v>151</v>
      </c>
      <c r="C250" s="54" t="s">
        <v>151</v>
      </c>
      <c r="D250" s="54" t="s">
        <v>151</v>
      </c>
      <c r="E250" s="54" t="s">
        <v>151</v>
      </c>
      <c r="F250" s="54" t="s">
        <v>151</v>
      </c>
      <c r="G250" s="55" t="s">
        <v>153</v>
      </c>
      <c r="H250" s="84"/>
      <c r="I250" s="25"/>
      <c r="J250" s="68"/>
      <c r="K250" s="52" t="s">
        <v>151</v>
      </c>
      <c r="L250" s="54" t="s">
        <v>151</v>
      </c>
      <c r="M250" s="54" t="s">
        <v>151</v>
      </c>
      <c r="N250" s="54" t="s">
        <v>151</v>
      </c>
      <c r="O250" s="54" t="s">
        <v>151</v>
      </c>
      <c r="P250" s="55" t="s">
        <v>153</v>
      </c>
      <c r="Q250" s="79"/>
    </row>
    <row r="251" spans="1:17" x14ac:dyDescent="0.45">
      <c r="A251" s="72" t="s">
        <v>130</v>
      </c>
      <c r="B251" s="60" t="s">
        <v>151</v>
      </c>
      <c r="C251" s="62" t="s">
        <v>151</v>
      </c>
      <c r="D251" s="62" t="s">
        <v>151</v>
      </c>
      <c r="E251" s="62" t="s">
        <v>151</v>
      </c>
      <c r="F251" s="62" t="s">
        <v>151</v>
      </c>
      <c r="G251" s="63" t="s">
        <v>153</v>
      </c>
      <c r="H251" s="82" t="s">
        <v>166</v>
      </c>
      <c r="I251" s="25"/>
      <c r="J251" s="69" t="s">
        <v>130</v>
      </c>
      <c r="K251" s="60" t="s">
        <v>151</v>
      </c>
      <c r="L251" s="62" t="s">
        <v>151</v>
      </c>
      <c r="M251" s="62" t="s">
        <v>151</v>
      </c>
      <c r="N251" s="62" t="s">
        <v>151</v>
      </c>
      <c r="O251" s="62" t="s">
        <v>151</v>
      </c>
      <c r="P251" s="63" t="s">
        <v>153</v>
      </c>
      <c r="Q251" s="74" t="s">
        <v>166</v>
      </c>
    </row>
    <row r="252" spans="1:17" ht="14.65" thickBot="1" x14ac:dyDescent="0.5">
      <c r="A252" s="72"/>
      <c r="B252" s="56" t="s">
        <v>151</v>
      </c>
      <c r="C252" s="58" t="s">
        <v>151</v>
      </c>
      <c r="D252" s="58" t="s">
        <v>151</v>
      </c>
      <c r="E252" s="58" t="s">
        <v>151</v>
      </c>
      <c r="F252" s="58" t="s">
        <v>151</v>
      </c>
      <c r="G252" s="59" t="s">
        <v>153</v>
      </c>
      <c r="H252" s="82"/>
      <c r="I252" s="25"/>
      <c r="J252" s="69"/>
      <c r="K252" s="56" t="s">
        <v>151</v>
      </c>
      <c r="L252" s="58" t="s">
        <v>151</v>
      </c>
      <c r="M252" s="58" t="s">
        <v>151</v>
      </c>
      <c r="N252" s="58" t="s">
        <v>151</v>
      </c>
      <c r="O252" s="58" t="s">
        <v>151</v>
      </c>
      <c r="P252" s="59" t="s">
        <v>153</v>
      </c>
      <c r="Q252" s="74"/>
    </row>
    <row r="253" spans="1:17" x14ac:dyDescent="0.45">
      <c r="A253" s="70" t="s">
        <v>131</v>
      </c>
      <c r="B253" s="48" t="s">
        <v>151</v>
      </c>
      <c r="C253" s="50" t="s">
        <v>151</v>
      </c>
      <c r="D253" s="50" t="s">
        <v>151</v>
      </c>
      <c r="E253" s="50" t="s">
        <v>151</v>
      </c>
      <c r="F253" s="50" t="s">
        <v>151</v>
      </c>
      <c r="G253" s="51" t="s">
        <v>153</v>
      </c>
      <c r="H253" s="80" t="s">
        <v>184</v>
      </c>
      <c r="I253" s="25"/>
      <c r="J253" s="67" t="s">
        <v>131</v>
      </c>
      <c r="K253" s="48" t="s">
        <v>151</v>
      </c>
      <c r="L253" s="50" t="s">
        <v>151</v>
      </c>
      <c r="M253" s="50" t="s">
        <v>151</v>
      </c>
      <c r="N253" s="50" t="s">
        <v>151</v>
      </c>
      <c r="O253" s="50" t="s">
        <v>151</v>
      </c>
      <c r="P253" s="51" t="s">
        <v>153</v>
      </c>
      <c r="Q253" s="75" t="s">
        <v>184</v>
      </c>
    </row>
    <row r="254" spans="1:17" ht="14.65" thickBot="1" x14ac:dyDescent="0.5">
      <c r="A254" s="71"/>
      <c r="B254" s="52" t="s">
        <v>151</v>
      </c>
      <c r="C254" s="54" t="s">
        <v>151</v>
      </c>
      <c r="D254" s="54" t="s">
        <v>151</v>
      </c>
      <c r="E254" s="54" t="s">
        <v>151</v>
      </c>
      <c r="F254" s="54" t="s">
        <v>151</v>
      </c>
      <c r="G254" s="55" t="s">
        <v>153</v>
      </c>
      <c r="H254" s="81"/>
      <c r="I254" s="25"/>
      <c r="J254" s="68"/>
      <c r="K254" s="52" t="s">
        <v>151</v>
      </c>
      <c r="L254" s="54" t="s">
        <v>151</v>
      </c>
      <c r="M254" s="54" t="s">
        <v>151</v>
      </c>
      <c r="N254" s="54" t="s">
        <v>151</v>
      </c>
      <c r="O254" s="54" t="s">
        <v>151</v>
      </c>
      <c r="P254" s="55" t="s">
        <v>153</v>
      </c>
      <c r="Q254" s="76"/>
    </row>
    <row r="255" spans="1:17" x14ac:dyDescent="0.45">
      <c r="A255" s="72" t="s">
        <v>132</v>
      </c>
      <c r="B255" s="60" t="s">
        <v>151</v>
      </c>
      <c r="C255" s="62" t="s">
        <v>151</v>
      </c>
      <c r="D255" s="62" t="s">
        <v>151</v>
      </c>
      <c r="E255" s="62" t="s">
        <v>151</v>
      </c>
      <c r="F255" s="62" t="s">
        <v>151</v>
      </c>
      <c r="G255" s="63" t="s">
        <v>153</v>
      </c>
      <c r="H255" s="85" t="s">
        <v>166</v>
      </c>
      <c r="I255" s="25"/>
      <c r="J255" s="69" t="s">
        <v>132</v>
      </c>
      <c r="K255" s="60" t="s">
        <v>151</v>
      </c>
      <c r="L255" s="62" t="s">
        <v>151</v>
      </c>
      <c r="M255" s="62" t="s">
        <v>151</v>
      </c>
      <c r="N255" s="62" t="s">
        <v>151</v>
      </c>
      <c r="O255" s="62" t="s">
        <v>151</v>
      </c>
      <c r="P255" s="63" t="s">
        <v>153</v>
      </c>
      <c r="Q255" s="77" t="s">
        <v>166</v>
      </c>
    </row>
    <row r="256" spans="1:17" ht="14.65" thickBot="1" x14ac:dyDescent="0.5">
      <c r="A256" s="72"/>
      <c r="B256" s="56" t="s">
        <v>151</v>
      </c>
      <c r="C256" s="58" t="s">
        <v>151</v>
      </c>
      <c r="D256" s="58" t="s">
        <v>151</v>
      </c>
      <c r="E256" s="58" t="s">
        <v>151</v>
      </c>
      <c r="F256" s="58" t="s">
        <v>151</v>
      </c>
      <c r="G256" s="59" t="s">
        <v>153</v>
      </c>
      <c r="H256" s="85"/>
      <c r="I256" s="25"/>
      <c r="J256" s="69"/>
      <c r="K256" s="56" t="s">
        <v>151</v>
      </c>
      <c r="L256" s="58" t="s">
        <v>151</v>
      </c>
      <c r="M256" s="58" t="s">
        <v>151</v>
      </c>
      <c r="N256" s="58" t="s">
        <v>151</v>
      </c>
      <c r="O256" s="58" t="s">
        <v>151</v>
      </c>
      <c r="P256" s="59" t="s">
        <v>153</v>
      </c>
      <c r="Q256" s="77"/>
    </row>
    <row r="257" spans="1:17" x14ac:dyDescent="0.45">
      <c r="A257" s="70" t="s">
        <v>133</v>
      </c>
      <c r="B257" s="48" t="s">
        <v>151</v>
      </c>
      <c r="C257" s="50" t="s">
        <v>154</v>
      </c>
      <c r="D257" s="50" t="s">
        <v>151</v>
      </c>
      <c r="E257" s="50" t="s">
        <v>151</v>
      </c>
      <c r="F257" s="50" t="s">
        <v>151</v>
      </c>
      <c r="G257" s="51" t="s">
        <v>153</v>
      </c>
      <c r="H257" s="80" t="s">
        <v>187</v>
      </c>
      <c r="I257" s="25"/>
      <c r="J257" s="67" t="s">
        <v>133</v>
      </c>
      <c r="K257" s="48" t="s">
        <v>151</v>
      </c>
      <c r="L257" s="50" t="s">
        <v>151</v>
      </c>
      <c r="M257" s="50" t="s">
        <v>151</v>
      </c>
      <c r="N257" s="50" t="s">
        <v>151</v>
      </c>
      <c r="O257" s="50" t="s">
        <v>151</v>
      </c>
      <c r="P257" s="51" t="s">
        <v>153</v>
      </c>
      <c r="Q257" s="75" t="s">
        <v>187</v>
      </c>
    </row>
    <row r="258" spans="1:17" ht="14.65" thickBot="1" x14ac:dyDescent="0.5">
      <c r="A258" s="71"/>
      <c r="B258" s="52" t="s">
        <v>151</v>
      </c>
      <c r="C258" s="54" t="s">
        <v>152</v>
      </c>
      <c r="D258" s="54" t="s">
        <v>151</v>
      </c>
      <c r="E258" s="54" t="s">
        <v>151</v>
      </c>
      <c r="F258" s="54" t="s">
        <v>151</v>
      </c>
      <c r="G258" s="55" t="s">
        <v>153</v>
      </c>
      <c r="H258" s="81"/>
      <c r="I258" s="25"/>
      <c r="J258" s="68"/>
      <c r="K258" s="52" t="s">
        <v>151</v>
      </c>
      <c r="L258" s="54" t="s">
        <v>151</v>
      </c>
      <c r="M258" s="54" t="s">
        <v>151</v>
      </c>
      <c r="N258" s="54" t="s">
        <v>151</v>
      </c>
      <c r="O258" s="54" t="s">
        <v>151</v>
      </c>
      <c r="P258" s="55" t="s">
        <v>153</v>
      </c>
      <c r="Q258" s="76"/>
    </row>
    <row r="259" spans="1:17" x14ac:dyDescent="0.45">
      <c r="A259" s="72" t="s">
        <v>134</v>
      </c>
      <c r="B259" s="60" t="s">
        <v>151</v>
      </c>
      <c r="C259" s="62" t="s">
        <v>151</v>
      </c>
      <c r="D259" s="62" t="s">
        <v>154</v>
      </c>
      <c r="E259" s="62" t="s">
        <v>151</v>
      </c>
      <c r="F259" s="62" t="s">
        <v>151</v>
      </c>
      <c r="G259" s="63" t="s">
        <v>153</v>
      </c>
      <c r="H259" s="85" t="s">
        <v>181</v>
      </c>
      <c r="I259" s="25"/>
      <c r="J259" s="69" t="s">
        <v>134</v>
      </c>
      <c r="K259" s="60" t="s">
        <v>151</v>
      </c>
      <c r="L259" s="62" t="s">
        <v>151</v>
      </c>
      <c r="M259" s="62" t="s">
        <v>151</v>
      </c>
      <c r="N259" s="62" t="s">
        <v>151</v>
      </c>
      <c r="O259" s="62" t="s">
        <v>151</v>
      </c>
      <c r="P259" s="63" t="s">
        <v>153</v>
      </c>
      <c r="Q259" s="77" t="s">
        <v>181</v>
      </c>
    </row>
    <row r="260" spans="1:17" ht="14.65" thickBot="1" x14ac:dyDescent="0.5">
      <c r="A260" s="72"/>
      <c r="B260" s="56" t="s">
        <v>151</v>
      </c>
      <c r="C260" s="58" t="s">
        <v>151</v>
      </c>
      <c r="D260" s="58" t="s">
        <v>151</v>
      </c>
      <c r="E260" s="58" t="s">
        <v>151</v>
      </c>
      <c r="F260" s="58" t="s">
        <v>151</v>
      </c>
      <c r="G260" s="59" t="s">
        <v>153</v>
      </c>
      <c r="H260" s="85"/>
      <c r="I260" s="25"/>
      <c r="J260" s="69"/>
      <c r="K260" s="56" t="s">
        <v>151</v>
      </c>
      <c r="L260" s="58" t="s">
        <v>151</v>
      </c>
      <c r="M260" s="58" t="s">
        <v>151</v>
      </c>
      <c r="N260" s="58" t="s">
        <v>151</v>
      </c>
      <c r="O260" s="58" t="s">
        <v>151</v>
      </c>
      <c r="P260" s="59" t="s">
        <v>153</v>
      </c>
      <c r="Q260" s="77"/>
    </row>
    <row r="261" spans="1:17" x14ac:dyDescent="0.45">
      <c r="A261" s="70" t="s">
        <v>135</v>
      </c>
      <c r="B261" s="48" t="s">
        <v>151</v>
      </c>
      <c r="C261" s="50" t="s">
        <v>151</v>
      </c>
      <c r="D261" s="50" t="s">
        <v>151</v>
      </c>
      <c r="E261" s="50" t="s">
        <v>151</v>
      </c>
      <c r="F261" s="50" t="s">
        <v>151</v>
      </c>
      <c r="G261" s="51" t="s">
        <v>153</v>
      </c>
      <c r="H261" s="80" t="s">
        <v>166</v>
      </c>
      <c r="I261" s="25"/>
      <c r="J261" s="67" t="s">
        <v>135</v>
      </c>
      <c r="K261" s="48" t="s">
        <v>151</v>
      </c>
      <c r="L261" s="50" t="s">
        <v>151</v>
      </c>
      <c r="M261" s="50" t="s">
        <v>151</v>
      </c>
      <c r="N261" s="50" t="s">
        <v>151</v>
      </c>
      <c r="O261" s="50" t="s">
        <v>151</v>
      </c>
      <c r="P261" s="51" t="s">
        <v>153</v>
      </c>
      <c r="Q261" s="75" t="s">
        <v>166</v>
      </c>
    </row>
    <row r="262" spans="1:17" ht="14.65" thickBot="1" x14ac:dyDescent="0.5">
      <c r="A262" s="71"/>
      <c r="B262" s="52" t="s">
        <v>151</v>
      </c>
      <c r="C262" s="53" t="s">
        <v>151</v>
      </c>
      <c r="D262" s="54" t="s">
        <v>151</v>
      </c>
      <c r="E262" s="54" t="s">
        <v>151</v>
      </c>
      <c r="F262" s="54" t="s">
        <v>151</v>
      </c>
      <c r="G262" s="55" t="s">
        <v>153</v>
      </c>
      <c r="H262" s="81"/>
      <c r="I262" s="26"/>
      <c r="J262" s="68"/>
      <c r="K262" s="52" t="s">
        <v>151</v>
      </c>
      <c r="L262" s="54" t="s">
        <v>151</v>
      </c>
      <c r="M262" s="54" t="s">
        <v>151</v>
      </c>
      <c r="N262" s="54" t="s">
        <v>151</v>
      </c>
      <c r="O262" s="54" t="s">
        <v>151</v>
      </c>
      <c r="P262" s="55" t="s">
        <v>153</v>
      </c>
      <c r="Q262" s="76"/>
    </row>
  </sheetData>
  <mergeCells count="552">
    <mergeCell ref="X13:X16"/>
    <mergeCell ref="S17:W17"/>
    <mergeCell ref="X17:AB17"/>
    <mergeCell ref="T18:W18"/>
    <mergeCell ref="Y18:AB18"/>
    <mergeCell ref="S19:S22"/>
    <mergeCell ref="X19:X22"/>
    <mergeCell ref="X5:X8"/>
    <mergeCell ref="S10:AB10"/>
    <mergeCell ref="S11:W11"/>
    <mergeCell ref="X11:AB11"/>
    <mergeCell ref="T12:W12"/>
    <mergeCell ref="Y12:AB12"/>
    <mergeCell ref="S5:S8"/>
    <mergeCell ref="S13:S16"/>
    <mergeCell ref="A1:H1"/>
    <mergeCell ref="J1:Q1"/>
    <mergeCell ref="S48:T48"/>
    <mergeCell ref="V48:W48"/>
    <mergeCell ref="H3:H4"/>
    <mergeCell ref="S25:W25"/>
    <mergeCell ref="S27:W27"/>
    <mergeCell ref="S28:T28"/>
    <mergeCell ref="S38:W38"/>
    <mergeCell ref="S39:T39"/>
    <mergeCell ref="V28:W28"/>
    <mergeCell ref="V39:W39"/>
    <mergeCell ref="S2:AB2"/>
    <mergeCell ref="S3:W3"/>
    <mergeCell ref="X3:AB3"/>
    <mergeCell ref="T4:W4"/>
    <mergeCell ref="Y4:AB4"/>
    <mergeCell ref="S1:AB1"/>
    <mergeCell ref="J3:J4"/>
    <mergeCell ref="Q17:Q18"/>
    <mergeCell ref="Q19:Q20"/>
    <mergeCell ref="Q21:Q22"/>
    <mergeCell ref="Q13:Q14"/>
    <mergeCell ref="Q15:Q16"/>
    <mergeCell ref="H245:H246"/>
    <mergeCell ref="H243:H244"/>
    <mergeCell ref="H241:H242"/>
    <mergeCell ref="H239:H240"/>
    <mergeCell ref="H237:H238"/>
    <mergeCell ref="H235:H236"/>
    <mergeCell ref="H7:H8"/>
    <mergeCell ref="H5:H6"/>
    <mergeCell ref="H261:H262"/>
    <mergeCell ref="H259:H260"/>
    <mergeCell ref="H257:H258"/>
    <mergeCell ref="H255:H256"/>
    <mergeCell ref="H253:H254"/>
    <mergeCell ref="H251:H252"/>
    <mergeCell ref="H249:H250"/>
    <mergeCell ref="H247:H248"/>
    <mergeCell ref="H221:H222"/>
    <mergeCell ref="H219:H220"/>
    <mergeCell ref="H217:H218"/>
    <mergeCell ref="H215:H216"/>
    <mergeCell ref="H213:H214"/>
    <mergeCell ref="H211:H212"/>
    <mergeCell ref="H233:H234"/>
    <mergeCell ref="H231:H232"/>
    <mergeCell ref="H229:H230"/>
    <mergeCell ref="H227:H228"/>
    <mergeCell ref="H225:H226"/>
    <mergeCell ref="H223:H224"/>
    <mergeCell ref="H197:H198"/>
    <mergeCell ref="H195:H196"/>
    <mergeCell ref="H193:H194"/>
    <mergeCell ref="H191:H192"/>
    <mergeCell ref="H189:H190"/>
    <mergeCell ref="H187:H188"/>
    <mergeCell ref="H209:H210"/>
    <mergeCell ref="H207:H208"/>
    <mergeCell ref="H205:H206"/>
    <mergeCell ref="H203:H204"/>
    <mergeCell ref="H201:H202"/>
    <mergeCell ref="H199:H200"/>
    <mergeCell ref="H173:H174"/>
    <mergeCell ref="H171:H172"/>
    <mergeCell ref="H169:H170"/>
    <mergeCell ref="H167:H168"/>
    <mergeCell ref="H165:H166"/>
    <mergeCell ref="H163:H164"/>
    <mergeCell ref="H185:H186"/>
    <mergeCell ref="H183:H184"/>
    <mergeCell ref="H181:H182"/>
    <mergeCell ref="H179:H180"/>
    <mergeCell ref="H177:H178"/>
    <mergeCell ref="H175:H176"/>
    <mergeCell ref="H149:H150"/>
    <mergeCell ref="H147:H148"/>
    <mergeCell ref="H145:H146"/>
    <mergeCell ref="H143:H144"/>
    <mergeCell ref="H141:H142"/>
    <mergeCell ref="H139:H140"/>
    <mergeCell ref="H161:H162"/>
    <mergeCell ref="H159:H160"/>
    <mergeCell ref="H157:H158"/>
    <mergeCell ref="H155:H156"/>
    <mergeCell ref="H153:H154"/>
    <mergeCell ref="H151:H152"/>
    <mergeCell ref="H125:H126"/>
    <mergeCell ref="H123:H124"/>
    <mergeCell ref="H121:H122"/>
    <mergeCell ref="H119:H120"/>
    <mergeCell ref="H117:H118"/>
    <mergeCell ref="H115:H116"/>
    <mergeCell ref="H137:H138"/>
    <mergeCell ref="H135:H136"/>
    <mergeCell ref="H133:H134"/>
    <mergeCell ref="H131:H132"/>
    <mergeCell ref="H129:H130"/>
    <mergeCell ref="H127:H128"/>
    <mergeCell ref="H101:H102"/>
    <mergeCell ref="H99:H100"/>
    <mergeCell ref="H97:H98"/>
    <mergeCell ref="H95:H96"/>
    <mergeCell ref="H93:H94"/>
    <mergeCell ref="H91:H92"/>
    <mergeCell ref="H113:H114"/>
    <mergeCell ref="H111:H112"/>
    <mergeCell ref="H109:H110"/>
    <mergeCell ref="H107:H108"/>
    <mergeCell ref="H105:H106"/>
    <mergeCell ref="H103:H104"/>
    <mergeCell ref="H77:H78"/>
    <mergeCell ref="H75:H76"/>
    <mergeCell ref="H73:H74"/>
    <mergeCell ref="H71:H72"/>
    <mergeCell ref="H69:H70"/>
    <mergeCell ref="H67:H68"/>
    <mergeCell ref="H89:H90"/>
    <mergeCell ref="H87:H88"/>
    <mergeCell ref="H85:H86"/>
    <mergeCell ref="H83:H84"/>
    <mergeCell ref="H81:H82"/>
    <mergeCell ref="H79:H80"/>
    <mergeCell ref="H53:H54"/>
    <mergeCell ref="H51:H52"/>
    <mergeCell ref="H49:H50"/>
    <mergeCell ref="H47:H48"/>
    <mergeCell ref="H45:H46"/>
    <mergeCell ref="H43:H44"/>
    <mergeCell ref="H65:H66"/>
    <mergeCell ref="H63:H64"/>
    <mergeCell ref="H61:H62"/>
    <mergeCell ref="H59:H60"/>
    <mergeCell ref="H57:H58"/>
    <mergeCell ref="H55:H56"/>
    <mergeCell ref="H29:H30"/>
    <mergeCell ref="H27:H28"/>
    <mergeCell ref="H25:H26"/>
    <mergeCell ref="H23:H24"/>
    <mergeCell ref="H21:H22"/>
    <mergeCell ref="H19:H20"/>
    <mergeCell ref="H41:H42"/>
    <mergeCell ref="H39:H40"/>
    <mergeCell ref="H37:H38"/>
    <mergeCell ref="H35:H36"/>
    <mergeCell ref="H33:H34"/>
    <mergeCell ref="H31:H32"/>
    <mergeCell ref="H17:H18"/>
    <mergeCell ref="H15:H16"/>
    <mergeCell ref="H13:H14"/>
    <mergeCell ref="H11:H12"/>
    <mergeCell ref="H9:H10"/>
    <mergeCell ref="Q3:Q4"/>
    <mergeCell ref="Q5:Q6"/>
    <mergeCell ref="Q7:Q8"/>
    <mergeCell ref="Q9:Q10"/>
    <mergeCell ref="Q11:Q12"/>
    <mergeCell ref="J17:J18"/>
    <mergeCell ref="Q35:Q36"/>
    <mergeCell ref="Q37:Q38"/>
    <mergeCell ref="Q39:Q40"/>
    <mergeCell ref="Q41:Q42"/>
    <mergeCell ref="Q43:Q44"/>
    <mergeCell ref="Q45:Q46"/>
    <mergeCell ref="Q23:Q24"/>
    <mergeCell ref="Q25:Q26"/>
    <mergeCell ref="Q27:Q28"/>
    <mergeCell ref="Q29:Q30"/>
    <mergeCell ref="Q31:Q32"/>
    <mergeCell ref="Q33:Q34"/>
    <mergeCell ref="Q59:Q60"/>
    <mergeCell ref="Q61:Q62"/>
    <mergeCell ref="Q63:Q64"/>
    <mergeCell ref="Q65:Q66"/>
    <mergeCell ref="Q67:Q68"/>
    <mergeCell ref="Q69:Q70"/>
    <mergeCell ref="Q47:Q48"/>
    <mergeCell ref="Q49:Q50"/>
    <mergeCell ref="Q51:Q52"/>
    <mergeCell ref="Q53:Q54"/>
    <mergeCell ref="Q55:Q56"/>
    <mergeCell ref="Q57:Q58"/>
    <mergeCell ref="Q83:Q84"/>
    <mergeCell ref="Q85:Q86"/>
    <mergeCell ref="Q87:Q88"/>
    <mergeCell ref="Q89:Q90"/>
    <mergeCell ref="Q91:Q92"/>
    <mergeCell ref="Q93:Q94"/>
    <mergeCell ref="Q71:Q72"/>
    <mergeCell ref="Q73:Q74"/>
    <mergeCell ref="Q75:Q76"/>
    <mergeCell ref="Q77:Q78"/>
    <mergeCell ref="Q79:Q80"/>
    <mergeCell ref="Q81:Q82"/>
    <mergeCell ref="Q107:Q108"/>
    <mergeCell ref="Q109:Q110"/>
    <mergeCell ref="Q111:Q112"/>
    <mergeCell ref="Q113:Q114"/>
    <mergeCell ref="Q115:Q116"/>
    <mergeCell ref="Q117:Q118"/>
    <mergeCell ref="Q95:Q96"/>
    <mergeCell ref="Q97:Q98"/>
    <mergeCell ref="Q99:Q100"/>
    <mergeCell ref="Q101:Q102"/>
    <mergeCell ref="Q103:Q104"/>
    <mergeCell ref="Q105:Q106"/>
    <mergeCell ref="Q131:Q132"/>
    <mergeCell ref="Q133:Q134"/>
    <mergeCell ref="Q135:Q136"/>
    <mergeCell ref="Q137:Q138"/>
    <mergeCell ref="Q139:Q140"/>
    <mergeCell ref="Q141:Q142"/>
    <mergeCell ref="Q119:Q120"/>
    <mergeCell ref="Q121:Q122"/>
    <mergeCell ref="Q123:Q124"/>
    <mergeCell ref="Q125:Q126"/>
    <mergeCell ref="Q127:Q128"/>
    <mergeCell ref="Q129:Q130"/>
    <mergeCell ref="Q155:Q156"/>
    <mergeCell ref="Q157:Q158"/>
    <mergeCell ref="Q159:Q160"/>
    <mergeCell ref="Q161:Q162"/>
    <mergeCell ref="Q163:Q164"/>
    <mergeCell ref="Q165:Q166"/>
    <mergeCell ref="Q143:Q144"/>
    <mergeCell ref="Q145:Q146"/>
    <mergeCell ref="Q147:Q148"/>
    <mergeCell ref="Q149:Q150"/>
    <mergeCell ref="Q151:Q152"/>
    <mergeCell ref="Q153:Q154"/>
    <mergeCell ref="Q179:Q180"/>
    <mergeCell ref="Q181:Q182"/>
    <mergeCell ref="Q183:Q184"/>
    <mergeCell ref="Q185:Q186"/>
    <mergeCell ref="Q187:Q188"/>
    <mergeCell ref="Q189:Q190"/>
    <mergeCell ref="Q167:Q168"/>
    <mergeCell ref="Q169:Q170"/>
    <mergeCell ref="Q171:Q172"/>
    <mergeCell ref="Q173:Q174"/>
    <mergeCell ref="Q175:Q176"/>
    <mergeCell ref="Q177:Q178"/>
    <mergeCell ref="Q203:Q204"/>
    <mergeCell ref="Q205:Q206"/>
    <mergeCell ref="Q207:Q208"/>
    <mergeCell ref="Q209:Q210"/>
    <mergeCell ref="Q211:Q212"/>
    <mergeCell ref="Q213:Q214"/>
    <mergeCell ref="Q191:Q192"/>
    <mergeCell ref="Q193:Q194"/>
    <mergeCell ref="Q195:Q196"/>
    <mergeCell ref="Q197:Q198"/>
    <mergeCell ref="Q199:Q200"/>
    <mergeCell ref="Q201:Q202"/>
    <mergeCell ref="Q227:Q228"/>
    <mergeCell ref="Q229:Q230"/>
    <mergeCell ref="Q231:Q232"/>
    <mergeCell ref="Q233:Q234"/>
    <mergeCell ref="Q235:Q236"/>
    <mergeCell ref="Q237:Q238"/>
    <mergeCell ref="Q215:Q216"/>
    <mergeCell ref="Q217:Q218"/>
    <mergeCell ref="Q219:Q220"/>
    <mergeCell ref="Q221:Q222"/>
    <mergeCell ref="Q223:Q224"/>
    <mergeCell ref="Q225:Q226"/>
    <mergeCell ref="Q251:Q252"/>
    <mergeCell ref="Q253:Q254"/>
    <mergeCell ref="Q255:Q256"/>
    <mergeCell ref="Q257:Q258"/>
    <mergeCell ref="Q259:Q260"/>
    <mergeCell ref="Q261:Q262"/>
    <mergeCell ref="Q239:Q240"/>
    <mergeCell ref="Q241:Q242"/>
    <mergeCell ref="Q243:Q244"/>
    <mergeCell ref="Q245:Q246"/>
    <mergeCell ref="Q247:Q248"/>
    <mergeCell ref="Q249:Q250"/>
    <mergeCell ref="A5:A6"/>
    <mergeCell ref="A3:A4"/>
    <mergeCell ref="A261:A262"/>
    <mergeCell ref="A259:A260"/>
    <mergeCell ref="A257:A258"/>
    <mergeCell ref="A255:A256"/>
    <mergeCell ref="A253:A254"/>
    <mergeCell ref="A251:A252"/>
    <mergeCell ref="A249:A250"/>
    <mergeCell ref="A247:A248"/>
    <mergeCell ref="A233:A234"/>
    <mergeCell ref="A231:A232"/>
    <mergeCell ref="A229:A230"/>
    <mergeCell ref="A227:A228"/>
    <mergeCell ref="A225:A226"/>
    <mergeCell ref="A223:A224"/>
    <mergeCell ref="A245:A246"/>
    <mergeCell ref="A243:A244"/>
    <mergeCell ref="A241:A242"/>
    <mergeCell ref="A239:A240"/>
    <mergeCell ref="A237:A238"/>
    <mergeCell ref="A235:A236"/>
    <mergeCell ref="A209:A210"/>
    <mergeCell ref="A207:A208"/>
    <mergeCell ref="A205:A206"/>
    <mergeCell ref="A203:A204"/>
    <mergeCell ref="A201:A202"/>
    <mergeCell ref="A199:A200"/>
    <mergeCell ref="A221:A222"/>
    <mergeCell ref="A219:A220"/>
    <mergeCell ref="A217:A218"/>
    <mergeCell ref="A215:A216"/>
    <mergeCell ref="A213:A214"/>
    <mergeCell ref="A211:A212"/>
    <mergeCell ref="A185:A186"/>
    <mergeCell ref="A183:A184"/>
    <mergeCell ref="A181:A182"/>
    <mergeCell ref="A179:A180"/>
    <mergeCell ref="A177:A178"/>
    <mergeCell ref="A175:A176"/>
    <mergeCell ref="A197:A198"/>
    <mergeCell ref="A195:A196"/>
    <mergeCell ref="A193:A194"/>
    <mergeCell ref="A191:A192"/>
    <mergeCell ref="A189:A190"/>
    <mergeCell ref="A187:A188"/>
    <mergeCell ref="A161:A162"/>
    <mergeCell ref="A159:A160"/>
    <mergeCell ref="A157:A158"/>
    <mergeCell ref="A155:A156"/>
    <mergeCell ref="A153:A154"/>
    <mergeCell ref="A151:A152"/>
    <mergeCell ref="A173:A174"/>
    <mergeCell ref="A171:A172"/>
    <mergeCell ref="A169:A170"/>
    <mergeCell ref="A167:A168"/>
    <mergeCell ref="A165:A166"/>
    <mergeCell ref="A163:A164"/>
    <mergeCell ref="A137:A138"/>
    <mergeCell ref="A135:A136"/>
    <mergeCell ref="A133:A134"/>
    <mergeCell ref="A131:A132"/>
    <mergeCell ref="A129:A130"/>
    <mergeCell ref="A127:A128"/>
    <mergeCell ref="A149:A150"/>
    <mergeCell ref="A147:A148"/>
    <mergeCell ref="A145:A146"/>
    <mergeCell ref="A143:A144"/>
    <mergeCell ref="A141:A142"/>
    <mergeCell ref="A139:A140"/>
    <mergeCell ref="A113:A114"/>
    <mergeCell ref="A111:A112"/>
    <mergeCell ref="A109:A110"/>
    <mergeCell ref="A107:A108"/>
    <mergeCell ref="A105:A106"/>
    <mergeCell ref="A103:A104"/>
    <mergeCell ref="A125:A126"/>
    <mergeCell ref="A123:A124"/>
    <mergeCell ref="A121:A122"/>
    <mergeCell ref="A119:A120"/>
    <mergeCell ref="A117:A118"/>
    <mergeCell ref="A115:A116"/>
    <mergeCell ref="A89:A90"/>
    <mergeCell ref="A87:A88"/>
    <mergeCell ref="A85:A86"/>
    <mergeCell ref="A83:A84"/>
    <mergeCell ref="A81:A82"/>
    <mergeCell ref="A79:A80"/>
    <mergeCell ref="A101:A102"/>
    <mergeCell ref="A99:A100"/>
    <mergeCell ref="A97:A98"/>
    <mergeCell ref="A95:A96"/>
    <mergeCell ref="A93:A94"/>
    <mergeCell ref="A91:A92"/>
    <mergeCell ref="A65:A66"/>
    <mergeCell ref="A63:A64"/>
    <mergeCell ref="A61:A62"/>
    <mergeCell ref="A59:A60"/>
    <mergeCell ref="A57:A58"/>
    <mergeCell ref="A55:A56"/>
    <mergeCell ref="A77:A78"/>
    <mergeCell ref="A75:A76"/>
    <mergeCell ref="A73:A74"/>
    <mergeCell ref="A71:A72"/>
    <mergeCell ref="A69:A70"/>
    <mergeCell ref="A67:A68"/>
    <mergeCell ref="A41:A42"/>
    <mergeCell ref="A39:A40"/>
    <mergeCell ref="A37:A38"/>
    <mergeCell ref="A35:A36"/>
    <mergeCell ref="A33:A34"/>
    <mergeCell ref="A31:A32"/>
    <mergeCell ref="A53:A54"/>
    <mergeCell ref="A51:A52"/>
    <mergeCell ref="A49:A50"/>
    <mergeCell ref="A47:A48"/>
    <mergeCell ref="A45:A46"/>
    <mergeCell ref="A43:A44"/>
    <mergeCell ref="A17:A18"/>
    <mergeCell ref="A15:A16"/>
    <mergeCell ref="A13:A14"/>
    <mergeCell ref="A11:A12"/>
    <mergeCell ref="A9:A10"/>
    <mergeCell ref="A7:A8"/>
    <mergeCell ref="A29:A30"/>
    <mergeCell ref="A27:A28"/>
    <mergeCell ref="A25:A26"/>
    <mergeCell ref="A23:A24"/>
    <mergeCell ref="A21:A22"/>
    <mergeCell ref="A19:A20"/>
    <mergeCell ref="J19:J20"/>
    <mergeCell ref="J21:J22"/>
    <mergeCell ref="J23:J24"/>
    <mergeCell ref="J25:J26"/>
    <mergeCell ref="J27:J28"/>
    <mergeCell ref="J5:J6"/>
    <mergeCell ref="J7:J8"/>
    <mergeCell ref="J9:J10"/>
    <mergeCell ref="J11:J12"/>
    <mergeCell ref="J13:J14"/>
    <mergeCell ref="J15:J16"/>
    <mergeCell ref="J41:J42"/>
    <mergeCell ref="J43:J44"/>
    <mergeCell ref="J45:J46"/>
    <mergeCell ref="J47:J48"/>
    <mergeCell ref="J49:J50"/>
    <mergeCell ref="J51:J52"/>
    <mergeCell ref="J29:J30"/>
    <mergeCell ref="J31:J32"/>
    <mergeCell ref="J33:J34"/>
    <mergeCell ref="J35:J36"/>
    <mergeCell ref="J37:J38"/>
    <mergeCell ref="J39:J40"/>
    <mergeCell ref="J65:J66"/>
    <mergeCell ref="J67:J68"/>
    <mergeCell ref="J69:J70"/>
    <mergeCell ref="J71:J72"/>
    <mergeCell ref="J73:J74"/>
    <mergeCell ref="J75:J76"/>
    <mergeCell ref="J53:J54"/>
    <mergeCell ref="J55:J56"/>
    <mergeCell ref="J57:J58"/>
    <mergeCell ref="J59:J60"/>
    <mergeCell ref="J61:J62"/>
    <mergeCell ref="J63:J64"/>
    <mergeCell ref="J89:J90"/>
    <mergeCell ref="J91:J92"/>
    <mergeCell ref="J93:J94"/>
    <mergeCell ref="J95:J96"/>
    <mergeCell ref="J97:J98"/>
    <mergeCell ref="J99:J100"/>
    <mergeCell ref="J77:J78"/>
    <mergeCell ref="J79:J80"/>
    <mergeCell ref="J81:J82"/>
    <mergeCell ref="J83:J84"/>
    <mergeCell ref="J85:J86"/>
    <mergeCell ref="J87:J88"/>
    <mergeCell ref="J113:J114"/>
    <mergeCell ref="J115:J116"/>
    <mergeCell ref="J117:J118"/>
    <mergeCell ref="J119:J120"/>
    <mergeCell ref="J121:J122"/>
    <mergeCell ref="J123:J124"/>
    <mergeCell ref="J101:J102"/>
    <mergeCell ref="J103:J104"/>
    <mergeCell ref="J105:J106"/>
    <mergeCell ref="J107:J108"/>
    <mergeCell ref="J109:J110"/>
    <mergeCell ref="J111:J112"/>
    <mergeCell ref="J137:J138"/>
    <mergeCell ref="J139:J140"/>
    <mergeCell ref="J141:J142"/>
    <mergeCell ref="J143:J144"/>
    <mergeCell ref="J145:J146"/>
    <mergeCell ref="J147:J148"/>
    <mergeCell ref="J125:J126"/>
    <mergeCell ref="J127:J128"/>
    <mergeCell ref="J129:J130"/>
    <mergeCell ref="J131:J132"/>
    <mergeCell ref="J133:J134"/>
    <mergeCell ref="J135:J136"/>
    <mergeCell ref="J161:J162"/>
    <mergeCell ref="J163:J164"/>
    <mergeCell ref="J165:J166"/>
    <mergeCell ref="J167:J168"/>
    <mergeCell ref="J169:J170"/>
    <mergeCell ref="J171:J172"/>
    <mergeCell ref="J149:J150"/>
    <mergeCell ref="J151:J152"/>
    <mergeCell ref="J153:J154"/>
    <mergeCell ref="J155:J156"/>
    <mergeCell ref="J157:J158"/>
    <mergeCell ref="J159:J160"/>
    <mergeCell ref="J185:J186"/>
    <mergeCell ref="J187:J188"/>
    <mergeCell ref="J189:J190"/>
    <mergeCell ref="J191:J192"/>
    <mergeCell ref="J193:J194"/>
    <mergeCell ref="J195:J196"/>
    <mergeCell ref="J173:J174"/>
    <mergeCell ref="J175:J176"/>
    <mergeCell ref="J177:J178"/>
    <mergeCell ref="J179:J180"/>
    <mergeCell ref="J181:J182"/>
    <mergeCell ref="J183:J184"/>
    <mergeCell ref="J209:J210"/>
    <mergeCell ref="J211:J212"/>
    <mergeCell ref="J213:J214"/>
    <mergeCell ref="J215:J216"/>
    <mergeCell ref="J217:J218"/>
    <mergeCell ref="J219:J220"/>
    <mergeCell ref="J197:J198"/>
    <mergeCell ref="J199:J200"/>
    <mergeCell ref="J201:J202"/>
    <mergeCell ref="J203:J204"/>
    <mergeCell ref="J205:J206"/>
    <mergeCell ref="J207:J208"/>
    <mergeCell ref="J233:J234"/>
    <mergeCell ref="J235:J236"/>
    <mergeCell ref="J237:J238"/>
    <mergeCell ref="J239:J240"/>
    <mergeCell ref="J241:J242"/>
    <mergeCell ref="J243:J244"/>
    <mergeCell ref="J221:J222"/>
    <mergeCell ref="J223:J224"/>
    <mergeCell ref="J225:J226"/>
    <mergeCell ref="J227:J228"/>
    <mergeCell ref="J229:J230"/>
    <mergeCell ref="J231:J232"/>
    <mergeCell ref="J257:J258"/>
    <mergeCell ref="J259:J260"/>
    <mergeCell ref="J261:J262"/>
    <mergeCell ref="J245:J246"/>
    <mergeCell ref="J247:J248"/>
    <mergeCell ref="J249:J250"/>
    <mergeCell ref="J251:J252"/>
    <mergeCell ref="J253:J254"/>
    <mergeCell ref="J255:J256"/>
  </mergeCells>
  <conditionalFormatting sqref="B3:G262">
    <cfRule type="containsText" dxfId="7" priority="4" operator="containsText" text="Rejected">
      <formula>NOT(ISERROR(SEARCH("Rejected",B3)))</formula>
    </cfRule>
    <cfRule type="containsText" dxfId="6" priority="5" operator="containsText" text="I">
      <formula>NOT(ISERROR(SEARCH("I",B3)))</formula>
    </cfRule>
    <cfRule type="containsText" dxfId="5" priority="6" operator="containsText" text="AA">
      <formula>NOT(ISERROR(SEARCH("AA",B3)))</formula>
    </cfRule>
    <cfRule type="containsText" dxfId="4" priority="7" operator="containsText" text="M">
      <formula>NOT(ISERROR(SEARCH("M",B3)))</formula>
    </cfRule>
    <cfRule type="containsText" dxfId="3" priority="8" operator="containsText" text="R">
      <formula>NOT(ISERROR(SEARCH("R",B3)))</formula>
    </cfRule>
  </conditionalFormatting>
  <conditionalFormatting sqref="K3:P262">
    <cfRule type="containsText" dxfId="2" priority="1" operator="containsText" text="AA">
      <formula>NOT(ISERROR(SEARCH("AA",K3)))</formula>
    </cfRule>
    <cfRule type="containsText" dxfId="1" priority="2" operator="containsText" text="M">
      <formula>NOT(ISERROR(SEARCH("M",K3)))</formula>
    </cfRule>
    <cfRule type="containsText" dxfId="0" priority="3" operator="containsText" text="R">
      <formula>NOT(ISERROR(SEARCH("R",K3)))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6970</vt:lpstr>
      <vt:lpstr>ORF1a</vt:lpstr>
      <vt:lpstr>K417T</vt:lpstr>
      <vt:lpstr>E484K</vt:lpstr>
      <vt:lpstr>E484Q</vt:lpstr>
      <vt:lpstr>L452R</vt:lpstr>
      <vt:lpstr>Results by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Smothers</dc:creator>
  <cp:lastModifiedBy>Delphine Dean</cp:lastModifiedBy>
  <dcterms:created xsi:type="dcterms:W3CDTF">2022-02-01T05:51:57Z</dcterms:created>
  <dcterms:modified xsi:type="dcterms:W3CDTF">2022-03-02T20:39:05Z</dcterms:modified>
</cp:coreProperties>
</file>