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aukedegenhardt/Documents/COVID19_rel2/Manuscript/Figures_Tables_COVID19_manuscript/"/>
    </mc:Choice>
  </mc:AlternateContent>
  <xr:revisionPtr revIDLastSave="0" documentId="13_ncr:1_{E72878BB-EE2D-2F40-97F8-E3656D4CA94F}" xr6:coauthVersionLast="47" xr6:coauthVersionMax="47" xr10:uidLastSave="{00000000-0000-0000-0000-000000000000}"/>
  <bookViews>
    <workbookView xWindow="4700" yWindow="500" windowWidth="24100" windowHeight="15600" xr2:uid="{D742B261-F02E-574C-87B2-99F3C2F07455}"/>
  </bookViews>
  <sheets>
    <sheet name="primary_secondary" sheetId="1" r:id="rId1"/>
    <sheet name="mortalit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G14" i="2"/>
  <c r="G12" i="2"/>
  <c r="G11" i="2"/>
  <c r="G14" i="1"/>
  <c r="H14" i="1"/>
  <c r="I14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D9" i="1"/>
  <c r="E9" i="1"/>
  <c r="F9" i="1"/>
  <c r="Q9" i="1"/>
  <c r="R9" i="1"/>
  <c r="S9" i="1"/>
  <c r="T9" i="1"/>
  <c r="U9" i="1"/>
  <c r="V9" i="1"/>
  <c r="X9" i="1"/>
  <c r="Y9" i="1"/>
  <c r="Z9" i="1"/>
  <c r="AA9" i="1"/>
  <c r="AB9" i="1"/>
  <c r="AC9" i="1"/>
  <c r="L9" i="1"/>
  <c r="M9" i="1"/>
  <c r="N9" i="1"/>
  <c r="D14" i="1"/>
  <c r="E14" i="1"/>
  <c r="F14" i="1"/>
</calcChain>
</file>

<file path=xl/sharedStrings.xml><?xml version="1.0" encoding="utf-8"?>
<sst xmlns="http://schemas.openxmlformats.org/spreadsheetml/2006/main" count="235" uniqueCount="44">
  <si>
    <t>Spain</t>
  </si>
  <si>
    <t>Norway</t>
  </si>
  <si>
    <t>Italy</t>
  </si>
  <si>
    <t>Germany</t>
  </si>
  <si>
    <t>cases</t>
  </si>
  <si>
    <t>controls</t>
  </si>
  <si>
    <t>total</t>
  </si>
  <si>
    <t>analysis</t>
  </si>
  <si>
    <t>type</t>
  </si>
  <si>
    <t>case/control</t>
  </si>
  <si>
    <t>secondary</t>
  </si>
  <si>
    <t>1=897, 2=122, 3=381, 4=16</t>
  </si>
  <si>
    <t>case only (resp=1 vs resp 2/3/4)</t>
  </si>
  <si>
    <t>primary</t>
  </si>
  <si>
    <t>1=276, 2= 933, 3=320, 4=7</t>
  </si>
  <si>
    <t>1=109, 2=21, 3=86, 4=25</t>
  </si>
  <si>
    <t>TOTAL</t>
  </si>
  <si>
    <t>&gt;60
cases</t>
  </si>
  <si>
    <t>&lt;=60
cases</t>
  </si>
  <si>
    <t>&lt;= 60
controls</t>
  </si>
  <si>
    <t>female
controls</t>
  </si>
  <si>
    <t>male
cases</t>
  </si>
  <si>
    <t>&lt; 60</t>
  </si>
  <si>
    <t>&gt; 60</t>
  </si>
  <si>
    <t>female</t>
  </si>
  <si>
    <t>male</t>
  </si>
  <si>
    <t>&gt;80</t>
  </si>
  <si>
    <t>61-80</t>
  </si>
  <si>
    <t>41-60</t>
  </si>
  <si>
    <t>21-40</t>
  </si>
  <si>
    <t>more informaftion</t>
  </si>
  <si>
    <t>severity analysis (II)</t>
  </si>
  <si>
    <t>main (I)</t>
  </si>
  <si>
    <t>stratified gender (III)</t>
  </si>
  <si>
    <t>stratified age  (III)</t>
  </si>
  <si>
    <t>main (IVc/d)</t>
  </si>
  <si>
    <t>&lt;20</t>
  </si>
  <si>
    <t>missing</t>
  </si>
  <si>
    <t>mortality</t>
  </si>
  <si>
    <t>case only died/survived</t>
  </si>
  <si>
    <t>mortality male</t>
  </si>
  <si>
    <t>missing data on mortality</t>
  </si>
  <si>
    <t>Detailed description of case/control numbers in anlyses I-IV  of the mortality analysis
 (only cohorts with &gt; 50 cases in a category were included in the genome-wide analysis)</t>
  </si>
  <si>
    <t xml:space="preserve"> Detailed description of case/control numbers in anlyses I-IV and age categories
 (only cohorts with &gt; 50 cases in a category were included in the genome-wide analysis)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</si>
</sst>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center"/>
    </xf>
    <xf numFmtId="0" fontId="1" fillId="0" borderId="0" xfId="0" applyFont="1" applyBorder="1"/>
    <xf numFmtId="0" fontId="1" fillId="0" borderId="3" xfId="0" applyFont="1" applyBorder="1"/>
    <xf numFmtId="0" fontId="1" fillId="0" borderId="3" xfId="0" applyFont="1" applyBorder="1" applyAlignment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14" fontId="2" fillId="0" borderId="0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2" fillId="0" borderId="14" xfId="0" applyFont="1" applyBorder="1"/>
    <xf numFmtId="0" fontId="1" fillId="0" borderId="14" xfId="0" applyFont="1" applyBorder="1"/>
    <xf numFmtId="0" fontId="2" fillId="0" borderId="14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15" xfId="0" applyFont="1" applyBorder="1"/>
    <xf numFmtId="0" fontId="2" fillId="0" borderId="16" xfId="0" applyFont="1" applyBorder="1"/>
    <xf numFmtId="0" fontId="1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1" fillId="0" borderId="18" xfId="0" applyFont="1" applyBorder="1"/>
    <xf numFmtId="0" fontId="2" fillId="0" borderId="18" xfId="0" applyFont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3" xfId="0" applyFont="1" applyBorder="1"/>
    <xf numFmtId="0" fontId="2" fillId="0" borderId="20" xfId="0" applyFont="1" applyBorder="1"/>
    <xf numFmtId="0" fontId="2" fillId="0" borderId="4" xfId="0" applyFont="1" applyBorder="1"/>
    <xf numFmtId="0" fontId="5" fillId="0" borderId="4" xfId="0" applyFont="1" applyBorder="1"/>
    <xf numFmtId="0" fontId="6" fillId="0" borderId="4" xfId="0" applyFont="1" applyBorder="1"/>
    <xf numFmtId="0" fontId="6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6" fillId="0" borderId="13" xfId="0" applyFont="1" applyBorder="1"/>
    <xf numFmtId="0" fontId="5" fillId="0" borderId="13" xfId="0" applyFont="1" applyBorder="1"/>
    <xf numFmtId="0" fontId="6" fillId="0" borderId="13" xfId="0" applyFont="1" applyBorder="1" applyAlignment="1">
      <alignment wrapText="1"/>
    </xf>
    <xf numFmtId="0" fontId="2" fillId="0" borderId="0" xfId="0" applyFont="1"/>
    <xf numFmtId="0" fontId="5" fillId="0" borderId="8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4" xfId="0" applyFont="1" applyFill="1" applyBorder="1" applyAlignment="1">
      <alignment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8F7C7-CC5E-0043-8739-2726C40C5A1A}">
  <dimension ref="A1:AT36"/>
  <sheetViews>
    <sheetView tabSelected="1" workbookViewId="0">
      <selection activeCell="J9" sqref="J9"/>
    </sheetView>
  </sheetViews>
  <sheetFormatPr baseColWidth="10" defaultColWidth="9" defaultRowHeight="16" x14ac:dyDescent="0.2"/>
  <cols>
    <col min="1" max="1" width="11.1640625" style="12" customWidth="1"/>
    <col min="2" max="2" width="12.1640625" style="12" bestFit="1" customWidth="1"/>
    <col min="3" max="3" width="17.5" style="12" bestFit="1" customWidth="1"/>
    <col min="4" max="4" width="7" style="12" bestFit="1" customWidth="1"/>
    <col min="5" max="5" width="9.1640625" style="12" bestFit="1" customWidth="1"/>
    <col min="6" max="6" width="7" style="12" bestFit="1" customWidth="1"/>
    <col min="7" max="7" width="12.33203125" style="12" bestFit="1" customWidth="1"/>
    <col min="8" max="8" width="9" style="12" bestFit="1" customWidth="1"/>
    <col min="9" max="9" width="7" style="12" bestFit="1" customWidth="1"/>
    <col min="10" max="10" width="17.5" style="12" bestFit="1" customWidth="1"/>
    <col min="11" max="11" width="30.5" style="13" bestFit="1" customWidth="1"/>
    <col min="12" max="13" width="9" style="12" bestFit="1" customWidth="1"/>
    <col min="14" max="14" width="8.83203125" style="12" customWidth="1"/>
    <col min="15" max="15" width="26.83203125" style="12" bestFit="1" customWidth="1"/>
    <col min="16" max="16" width="17.83203125" style="12" customWidth="1"/>
    <col min="17" max="17" width="5.83203125" style="12" bestFit="1" customWidth="1"/>
    <col min="18" max="18" width="9" style="12" bestFit="1" customWidth="1"/>
    <col min="19" max="19" width="8.1640625" style="12" bestFit="1" customWidth="1"/>
    <col min="20" max="20" width="5.83203125" style="12" bestFit="1" customWidth="1"/>
    <col min="21" max="21" width="10.33203125" style="12" customWidth="1"/>
    <col min="22" max="22" width="7" style="12" bestFit="1" customWidth="1"/>
    <col min="23" max="23" width="10" style="12" bestFit="1" customWidth="1"/>
    <col min="24" max="24" width="5.83203125" style="12" bestFit="1" customWidth="1"/>
    <col min="25" max="25" width="9" style="12" bestFit="1" customWidth="1"/>
    <col min="26" max="26" width="7.83203125" style="12" bestFit="1" customWidth="1"/>
    <col min="27" max="27" width="7" style="12" bestFit="1" customWidth="1"/>
    <col min="28" max="28" width="5.83203125" style="12" bestFit="1" customWidth="1"/>
    <col min="29" max="29" width="7.83203125" style="12" bestFit="1" customWidth="1"/>
    <col min="30" max="30" width="10.6640625" style="12" customWidth="1"/>
    <col min="31" max="31" width="5.83203125" style="12" bestFit="1" customWidth="1"/>
    <col min="32" max="32" width="9" style="12" bestFit="1" customWidth="1"/>
    <col min="33" max="34" width="5.83203125" style="12" bestFit="1" customWidth="1"/>
    <col min="35" max="35" width="9" style="12" bestFit="1" customWidth="1"/>
    <col min="36" max="36" width="5.83203125" style="12" bestFit="1" customWidth="1"/>
    <col min="37" max="37" width="7" style="12" bestFit="1" customWidth="1"/>
    <col min="38" max="38" width="9" style="12" bestFit="1" customWidth="1"/>
    <col min="39" max="39" width="5.83203125" style="12" bestFit="1" customWidth="1"/>
    <col min="40" max="40" width="9.1640625" style="12" bestFit="1" customWidth="1"/>
    <col min="41" max="41" width="9" style="12" bestFit="1" customWidth="1"/>
    <col min="42" max="42" width="7.6640625" style="12" bestFit="1" customWidth="1"/>
    <col min="43" max="16384" width="9" style="12"/>
  </cols>
  <sheetData>
    <row r="1" spans="1:46" s="10" customFormat="1" ht="17" thickBot="1" x14ac:dyDescent="0.25">
      <c r="A1" s="41" t="s">
        <v>43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11"/>
      <c r="O1" s="11"/>
      <c r="P1" s="11"/>
      <c r="Q1" s="11"/>
      <c r="R1" s="11"/>
      <c r="S1" s="11"/>
      <c r="T1" s="11"/>
      <c r="U1" s="11"/>
    </row>
    <row r="2" spans="1:46" s="7" customFormat="1" ht="17" thickTop="1" x14ac:dyDescent="0.2">
      <c r="D2" s="38" t="s">
        <v>32</v>
      </c>
      <c r="E2" s="38"/>
      <c r="F2" s="38"/>
      <c r="G2" s="8" t="s">
        <v>35</v>
      </c>
      <c r="H2" s="8"/>
      <c r="I2" s="8"/>
      <c r="J2" s="8"/>
      <c r="K2" s="38" t="s">
        <v>31</v>
      </c>
      <c r="L2" s="38"/>
      <c r="P2" s="8"/>
      <c r="Q2" s="38" t="s">
        <v>33</v>
      </c>
      <c r="R2" s="38"/>
      <c r="S2" s="38"/>
      <c r="T2" s="38"/>
      <c r="U2" s="38"/>
      <c r="V2" s="38"/>
      <c r="W2" s="8"/>
      <c r="X2" s="38" t="s">
        <v>34</v>
      </c>
      <c r="Y2" s="38"/>
      <c r="Z2" s="38"/>
      <c r="AA2" s="38"/>
      <c r="AB2" s="38"/>
      <c r="AC2" s="38"/>
      <c r="AE2" s="38" t="s">
        <v>36</v>
      </c>
      <c r="AF2" s="38"/>
      <c r="AG2" s="38"/>
      <c r="AH2" s="38" t="s">
        <v>29</v>
      </c>
      <c r="AI2" s="38"/>
      <c r="AJ2" s="38"/>
      <c r="AK2" s="38" t="s">
        <v>28</v>
      </c>
      <c r="AL2" s="38"/>
      <c r="AM2" s="38"/>
      <c r="AN2" s="38" t="s">
        <v>27</v>
      </c>
      <c r="AO2" s="38"/>
      <c r="AP2" s="38"/>
      <c r="AQ2" s="38" t="s">
        <v>26</v>
      </c>
      <c r="AR2" s="38"/>
      <c r="AS2" s="38"/>
    </row>
    <row r="3" spans="1:46" s="3" customFormat="1" x14ac:dyDescent="0.2">
      <c r="D3" s="4"/>
      <c r="E3" s="4"/>
      <c r="F3" s="4"/>
      <c r="G3" s="4"/>
      <c r="H3" s="4"/>
      <c r="I3" s="4"/>
      <c r="J3" s="4"/>
      <c r="K3" s="4"/>
      <c r="L3" s="4"/>
      <c r="P3" s="4"/>
      <c r="Q3" s="40" t="s">
        <v>25</v>
      </c>
      <c r="R3" s="40"/>
      <c r="S3" s="40"/>
      <c r="T3" s="40" t="s">
        <v>24</v>
      </c>
      <c r="U3" s="40"/>
      <c r="V3" s="40"/>
      <c r="W3" s="4"/>
      <c r="X3" s="40" t="s">
        <v>23</v>
      </c>
      <c r="Y3" s="40"/>
      <c r="Z3" s="40"/>
      <c r="AA3" s="4" t="s">
        <v>22</v>
      </c>
      <c r="AB3" s="40"/>
      <c r="AC3" s="40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46" s="5" customFormat="1" ht="18.75" customHeight="1" x14ac:dyDescent="0.2">
      <c r="A4" s="1" t="s">
        <v>7</v>
      </c>
      <c r="B4" s="1" t="s">
        <v>8</v>
      </c>
      <c r="C4" s="1"/>
      <c r="D4" s="1" t="s">
        <v>6</v>
      </c>
      <c r="E4" s="1" t="s">
        <v>5</v>
      </c>
      <c r="F4" s="1" t="s">
        <v>4</v>
      </c>
      <c r="G4" s="1" t="s">
        <v>6</v>
      </c>
      <c r="H4" s="1" t="s">
        <v>5</v>
      </c>
      <c r="I4" s="1" t="s">
        <v>4</v>
      </c>
      <c r="J4" s="1"/>
      <c r="K4" s="1" t="s">
        <v>8</v>
      </c>
      <c r="L4" s="1" t="s">
        <v>6</v>
      </c>
      <c r="M4" s="1" t="s">
        <v>5</v>
      </c>
      <c r="N4" s="1" t="s">
        <v>4</v>
      </c>
      <c r="O4" s="1" t="s">
        <v>30</v>
      </c>
      <c r="P4" s="2"/>
      <c r="Q4" s="1" t="s">
        <v>6</v>
      </c>
      <c r="R4" s="2" t="s">
        <v>5</v>
      </c>
      <c r="S4" s="2" t="s">
        <v>21</v>
      </c>
      <c r="T4" s="1" t="s">
        <v>6</v>
      </c>
      <c r="U4" s="2" t="s">
        <v>20</v>
      </c>
      <c r="V4" s="2" t="s">
        <v>4</v>
      </c>
      <c r="W4" s="2"/>
      <c r="X4" s="1" t="s">
        <v>6</v>
      </c>
      <c r="Y4" s="2" t="s">
        <v>5</v>
      </c>
      <c r="Z4" s="2" t="s">
        <v>17</v>
      </c>
      <c r="AA4" s="1" t="s">
        <v>6</v>
      </c>
      <c r="AB4" s="2" t="s">
        <v>19</v>
      </c>
      <c r="AC4" s="2" t="s">
        <v>18</v>
      </c>
      <c r="AD4" s="1"/>
      <c r="AE4" s="1" t="s">
        <v>6</v>
      </c>
      <c r="AF4" s="2" t="s">
        <v>5</v>
      </c>
      <c r="AG4" s="2" t="s">
        <v>17</v>
      </c>
      <c r="AH4" s="1" t="s">
        <v>6</v>
      </c>
      <c r="AI4" s="2" t="s">
        <v>5</v>
      </c>
      <c r="AJ4" s="2" t="s">
        <v>17</v>
      </c>
      <c r="AK4" s="1" t="s">
        <v>6</v>
      </c>
      <c r="AL4" s="2" t="s">
        <v>5</v>
      </c>
      <c r="AM4" s="2" t="s">
        <v>17</v>
      </c>
      <c r="AN4" s="1" t="s">
        <v>6</v>
      </c>
      <c r="AO4" s="2" t="s">
        <v>5</v>
      </c>
      <c r="AP4" s="2" t="s">
        <v>17</v>
      </c>
      <c r="AQ4" s="1" t="s">
        <v>6</v>
      </c>
      <c r="AR4" s="2" t="s">
        <v>5</v>
      </c>
      <c r="AS4" s="2" t="s">
        <v>17</v>
      </c>
    </row>
    <row r="5" spans="1:46" s="5" customFormat="1" ht="17" x14ac:dyDescent="0.2">
      <c r="A5" s="5" t="s">
        <v>13</v>
      </c>
      <c r="B5" s="5" t="s">
        <v>9</v>
      </c>
      <c r="C5" s="1" t="s">
        <v>3</v>
      </c>
      <c r="D5" s="6">
        <v>3351</v>
      </c>
      <c r="E5" s="6">
        <v>3110</v>
      </c>
      <c r="F5" s="6">
        <v>241</v>
      </c>
      <c r="G5" s="6">
        <v>3242</v>
      </c>
      <c r="H5" s="6">
        <v>3110</v>
      </c>
      <c r="I5" s="6">
        <v>132</v>
      </c>
      <c r="J5" s="1" t="s">
        <v>3</v>
      </c>
      <c r="K5" s="5" t="s">
        <v>12</v>
      </c>
      <c r="L5" s="6">
        <v>241</v>
      </c>
      <c r="M5" s="6">
        <v>109</v>
      </c>
      <c r="N5" s="6">
        <v>132</v>
      </c>
      <c r="O5" s="5" t="s">
        <v>15</v>
      </c>
      <c r="P5" s="2" t="s">
        <v>3</v>
      </c>
      <c r="Q5" s="6">
        <v>2153</v>
      </c>
      <c r="R5" s="6">
        <v>1977</v>
      </c>
      <c r="S5" s="6">
        <v>176</v>
      </c>
      <c r="T5" s="6">
        <v>1198</v>
      </c>
      <c r="U5" s="6">
        <v>1133</v>
      </c>
      <c r="V5" s="6">
        <v>65</v>
      </c>
      <c r="W5" s="2" t="s">
        <v>3</v>
      </c>
      <c r="X5" s="6">
        <v>722</v>
      </c>
      <c r="Y5" s="6">
        <v>583</v>
      </c>
      <c r="Z5" s="6">
        <v>139</v>
      </c>
      <c r="AA5" s="6">
        <v>2629</v>
      </c>
      <c r="AB5" s="6">
        <v>2527</v>
      </c>
      <c r="AC5" s="6">
        <v>102</v>
      </c>
      <c r="AD5" s="2" t="s">
        <v>3</v>
      </c>
      <c r="AE5" s="5">
        <v>2</v>
      </c>
      <c r="AF5" s="5">
        <v>0</v>
      </c>
      <c r="AG5" s="5">
        <v>2</v>
      </c>
      <c r="AH5" s="6">
        <v>1032</v>
      </c>
      <c r="AI5" s="6">
        <v>1019</v>
      </c>
      <c r="AJ5" s="6">
        <v>13</v>
      </c>
      <c r="AK5" s="6">
        <v>1595</v>
      </c>
      <c r="AL5" s="6">
        <v>1508</v>
      </c>
      <c r="AM5" s="6">
        <v>87</v>
      </c>
      <c r="AN5" s="6">
        <v>696</v>
      </c>
      <c r="AO5" s="6">
        <v>583</v>
      </c>
      <c r="AP5" s="6">
        <v>113</v>
      </c>
      <c r="AQ5" s="6">
        <v>26</v>
      </c>
      <c r="AR5" s="6">
        <v>0</v>
      </c>
      <c r="AS5" s="6">
        <v>26</v>
      </c>
    </row>
    <row r="6" spans="1:46" s="5" customFormat="1" ht="17" x14ac:dyDescent="0.2">
      <c r="A6" s="5" t="s">
        <v>13</v>
      </c>
      <c r="B6" s="5" t="s">
        <v>9</v>
      </c>
      <c r="C6" s="1" t="s">
        <v>2</v>
      </c>
      <c r="D6" s="6">
        <v>6270</v>
      </c>
      <c r="E6" s="6">
        <v>4734</v>
      </c>
      <c r="F6" s="6">
        <v>1536</v>
      </c>
      <c r="G6" s="6">
        <v>4220</v>
      </c>
      <c r="H6" s="6">
        <v>3501</v>
      </c>
      <c r="I6" s="6">
        <v>719</v>
      </c>
      <c r="J6" s="1" t="s">
        <v>2</v>
      </c>
      <c r="K6" s="5" t="s">
        <v>12</v>
      </c>
      <c r="L6" s="6">
        <v>1536</v>
      </c>
      <c r="M6" s="6">
        <v>276</v>
      </c>
      <c r="N6" s="6">
        <v>1260</v>
      </c>
      <c r="O6" s="5" t="s">
        <v>14</v>
      </c>
      <c r="P6" s="2" t="s">
        <v>2</v>
      </c>
      <c r="Q6" s="6">
        <v>3630</v>
      </c>
      <c r="R6" s="6">
        <v>2598</v>
      </c>
      <c r="S6" s="6">
        <v>1032</v>
      </c>
      <c r="T6" s="6">
        <v>2640</v>
      </c>
      <c r="U6" s="6">
        <v>2136</v>
      </c>
      <c r="V6" s="6">
        <v>504</v>
      </c>
      <c r="W6" s="2" t="s">
        <v>2</v>
      </c>
      <c r="X6" s="6">
        <v>2353</v>
      </c>
      <c r="Y6" s="6">
        <v>1366</v>
      </c>
      <c r="Z6" s="6">
        <v>987</v>
      </c>
      <c r="AA6" s="6">
        <v>3917</v>
      </c>
      <c r="AB6" s="6">
        <v>3368</v>
      </c>
      <c r="AC6" s="6">
        <v>549</v>
      </c>
      <c r="AD6" s="2" t="s">
        <v>2</v>
      </c>
      <c r="AE6" s="5">
        <v>145</v>
      </c>
      <c r="AF6" s="5">
        <v>139</v>
      </c>
      <c r="AG6" s="5">
        <v>6</v>
      </c>
      <c r="AH6" s="6">
        <v>1216</v>
      </c>
      <c r="AI6" s="6">
        <v>1151</v>
      </c>
      <c r="AJ6" s="6">
        <v>65</v>
      </c>
      <c r="AK6" s="6">
        <v>2556</v>
      </c>
      <c r="AL6" s="6">
        <v>2078</v>
      </c>
      <c r="AM6" s="6">
        <v>478</v>
      </c>
      <c r="AN6" s="6">
        <v>1959</v>
      </c>
      <c r="AO6" s="6">
        <v>1262</v>
      </c>
      <c r="AP6" s="6">
        <v>697</v>
      </c>
      <c r="AQ6" s="6">
        <v>394</v>
      </c>
      <c r="AR6" s="6">
        <v>104</v>
      </c>
      <c r="AS6" s="6">
        <v>290</v>
      </c>
    </row>
    <row r="7" spans="1:46" s="5" customFormat="1" ht="17" customHeight="1" x14ac:dyDescent="0.2">
      <c r="A7" s="5" t="s">
        <v>13</v>
      </c>
      <c r="B7" s="5" t="s">
        <v>9</v>
      </c>
      <c r="C7" s="1" t="s">
        <v>1</v>
      </c>
      <c r="D7" s="6">
        <v>324</v>
      </c>
      <c r="E7" s="6">
        <v>262</v>
      </c>
      <c r="F7" s="6">
        <v>62</v>
      </c>
      <c r="G7" s="6">
        <v>324</v>
      </c>
      <c r="H7" s="6">
        <v>262</v>
      </c>
      <c r="I7" s="6">
        <v>62</v>
      </c>
      <c r="J7" s="1" t="s">
        <v>1</v>
      </c>
      <c r="K7" s="5" t="s">
        <v>12</v>
      </c>
      <c r="L7" s="18">
        <v>62</v>
      </c>
      <c r="M7" s="18">
        <v>50</v>
      </c>
      <c r="N7" s="18">
        <v>12</v>
      </c>
      <c r="P7" s="2" t="s">
        <v>1</v>
      </c>
      <c r="Q7" s="18">
        <v>108</v>
      </c>
      <c r="R7" s="18">
        <v>67</v>
      </c>
      <c r="S7" s="18">
        <v>41</v>
      </c>
      <c r="T7" s="18">
        <v>216</v>
      </c>
      <c r="U7" s="18">
        <v>195</v>
      </c>
      <c r="V7" s="18">
        <v>21</v>
      </c>
      <c r="W7" s="2" t="s">
        <v>1</v>
      </c>
      <c r="X7" s="18">
        <v>64</v>
      </c>
      <c r="Y7" s="18">
        <v>34</v>
      </c>
      <c r="Z7" s="18">
        <v>30</v>
      </c>
      <c r="AA7" s="18">
        <v>260</v>
      </c>
      <c r="AB7" s="18">
        <v>228</v>
      </c>
      <c r="AC7" s="18">
        <v>32</v>
      </c>
      <c r="AD7" s="2" t="s">
        <v>1</v>
      </c>
      <c r="AE7" s="17">
        <v>1</v>
      </c>
      <c r="AF7" s="17">
        <v>0</v>
      </c>
      <c r="AG7" s="17">
        <v>1</v>
      </c>
      <c r="AH7" s="18">
        <v>12</v>
      </c>
      <c r="AI7" s="18">
        <v>10</v>
      </c>
      <c r="AJ7" s="18">
        <v>2</v>
      </c>
      <c r="AK7" s="18">
        <v>247</v>
      </c>
      <c r="AL7" s="18">
        <v>218</v>
      </c>
      <c r="AM7" s="18">
        <v>29</v>
      </c>
      <c r="AN7" s="18">
        <v>57</v>
      </c>
      <c r="AO7" s="18">
        <v>32</v>
      </c>
      <c r="AP7" s="18">
        <v>25</v>
      </c>
      <c r="AQ7" s="18">
        <v>7</v>
      </c>
      <c r="AR7" s="18">
        <v>2</v>
      </c>
      <c r="AS7" s="18">
        <v>5</v>
      </c>
      <c r="AT7" s="18"/>
    </row>
    <row r="8" spans="1:46" s="25" customFormat="1" ht="18" thickBot="1" x14ac:dyDescent="0.25">
      <c r="A8" s="25" t="s">
        <v>13</v>
      </c>
      <c r="B8" s="25" t="s">
        <v>9</v>
      </c>
      <c r="C8" s="26" t="s">
        <v>0</v>
      </c>
      <c r="D8" s="27">
        <v>5798</v>
      </c>
      <c r="E8" s="27">
        <v>4377</v>
      </c>
      <c r="F8" s="25">
        <v>1421</v>
      </c>
      <c r="G8" s="25">
        <v>4120</v>
      </c>
      <c r="H8" s="25">
        <v>3459</v>
      </c>
      <c r="I8" s="25">
        <v>661</v>
      </c>
      <c r="J8" s="26" t="s">
        <v>0</v>
      </c>
      <c r="K8" s="25" t="s">
        <v>12</v>
      </c>
      <c r="L8" s="27">
        <v>1416</v>
      </c>
      <c r="M8" s="27">
        <v>897</v>
      </c>
      <c r="N8" s="27">
        <v>519</v>
      </c>
      <c r="O8" s="25" t="s">
        <v>11</v>
      </c>
      <c r="P8" s="28" t="s">
        <v>0</v>
      </c>
      <c r="Q8" s="27">
        <v>3443</v>
      </c>
      <c r="R8" s="27">
        <v>2535</v>
      </c>
      <c r="S8" s="27">
        <v>908</v>
      </c>
      <c r="T8" s="27">
        <v>2355</v>
      </c>
      <c r="U8" s="27">
        <v>1847</v>
      </c>
      <c r="V8" s="27">
        <v>508</v>
      </c>
      <c r="W8" s="28" t="s">
        <v>0</v>
      </c>
      <c r="X8" s="27">
        <v>1890</v>
      </c>
      <c r="Y8" s="27">
        <v>903</v>
      </c>
      <c r="Z8" s="27">
        <v>987</v>
      </c>
      <c r="AA8" s="27">
        <v>3908</v>
      </c>
      <c r="AB8" s="27">
        <v>3479</v>
      </c>
      <c r="AC8" s="27">
        <v>429</v>
      </c>
      <c r="AD8" s="28" t="s">
        <v>0</v>
      </c>
      <c r="AE8" s="25">
        <v>43</v>
      </c>
      <c r="AF8" s="25">
        <v>40</v>
      </c>
      <c r="AG8" s="25">
        <v>3</v>
      </c>
      <c r="AH8" s="27">
        <v>473</v>
      </c>
      <c r="AI8" s="27">
        <v>441</v>
      </c>
      <c r="AJ8" s="27">
        <v>32</v>
      </c>
      <c r="AK8" s="27">
        <v>3392</v>
      </c>
      <c r="AL8" s="27">
        <v>2998</v>
      </c>
      <c r="AM8" s="27">
        <v>394</v>
      </c>
      <c r="AN8" s="27">
        <v>1648</v>
      </c>
      <c r="AO8" s="27">
        <v>902</v>
      </c>
      <c r="AP8" s="27">
        <v>746</v>
      </c>
      <c r="AQ8" s="27">
        <v>242</v>
      </c>
      <c r="AR8" s="27">
        <v>1</v>
      </c>
      <c r="AS8" s="27">
        <v>241</v>
      </c>
    </row>
    <row r="9" spans="1:46" s="32" customFormat="1" x14ac:dyDescent="0.2">
      <c r="A9" s="31"/>
      <c r="C9" s="33" t="s">
        <v>16</v>
      </c>
      <c r="D9" s="32">
        <f>SUM(D5:D8)</f>
        <v>15743</v>
      </c>
      <c r="E9" s="32">
        <f>SUM(E5:E8)</f>
        <v>12483</v>
      </c>
      <c r="F9" s="32">
        <f>SUM(F5:F8)</f>
        <v>3260</v>
      </c>
      <c r="G9" s="32">
        <f t="shared" ref="G9:I9" si="0">SUM(G5:G8)</f>
        <v>11906</v>
      </c>
      <c r="H9" s="32">
        <f t="shared" si="0"/>
        <v>10332</v>
      </c>
      <c r="I9" s="32">
        <f t="shared" si="0"/>
        <v>1574</v>
      </c>
      <c r="J9" s="33"/>
      <c r="K9" s="33"/>
      <c r="L9" s="32">
        <f>SUM(L5:L8)</f>
        <v>3255</v>
      </c>
      <c r="M9" s="32">
        <f>SUM(M5:M8)</f>
        <v>1332</v>
      </c>
      <c r="N9" s="32">
        <f>SUM(N5:N8)</f>
        <v>1923</v>
      </c>
      <c r="Q9" s="32">
        <f t="shared" ref="Q9:V9" si="1">SUM(Q5:Q6,Q8)</f>
        <v>9226</v>
      </c>
      <c r="R9" s="32">
        <f t="shared" si="1"/>
        <v>7110</v>
      </c>
      <c r="S9" s="32">
        <f t="shared" si="1"/>
        <v>2116</v>
      </c>
      <c r="T9" s="32">
        <f t="shared" si="1"/>
        <v>6193</v>
      </c>
      <c r="U9" s="32">
        <f t="shared" si="1"/>
        <v>5116</v>
      </c>
      <c r="V9" s="32">
        <f t="shared" si="1"/>
        <v>1077</v>
      </c>
      <c r="X9" s="32">
        <f t="shared" ref="X9:AC9" si="2">SUM(X5:X8)</f>
        <v>5029</v>
      </c>
      <c r="Y9" s="32">
        <f t="shared" si="2"/>
        <v>2886</v>
      </c>
      <c r="Z9" s="32">
        <f t="shared" si="2"/>
        <v>2143</v>
      </c>
      <c r="AA9" s="32">
        <f t="shared" si="2"/>
        <v>10714</v>
      </c>
      <c r="AB9" s="32">
        <f t="shared" si="2"/>
        <v>9602</v>
      </c>
      <c r="AC9" s="32">
        <f t="shared" si="2"/>
        <v>1112</v>
      </c>
      <c r="AE9" s="32">
        <f t="shared" ref="AE9:AS9" si="3">SUM(AE5:AE8)</f>
        <v>191</v>
      </c>
      <c r="AF9" s="32">
        <f t="shared" si="3"/>
        <v>179</v>
      </c>
      <c r="AG9" s="32">
        <f t="shared" si="3"/>
        <v>12</v>
      </c>
      <c r="AH9" s="32">
        <f t="shared" si="3"/>
        <v>2733</v>
      </c>
      <c r="AI9" s="32">
        <f t="shared" si="3"/>
        <v>2621</v>
      </c>
      <c r="AJ9" s="32">
        <f t="shared" si="3"/>
        <v>112</v>
      </c>
      <c r="AK9" s="32">
        <f t="shared" si="3"/>
        <v>7790</v>
      </c>
      <c r="AL9" s="32">
        <f t="shared" si="3"/>
        <v>6802</v>
      </c>
      <c r="AM9" s="32">
        <f t="shared" si="3"/>
        <v>988</v>
      </c>
      <c r="AN9" s="32">
        <f t="shared" si="3"/>
        <v>4360</v>
      </c>
      <c r="AO9" s="32">
        <f t="shared" si="3"/>
        <v>2779</v>
      </c>
      <c r="AP9" s="32">
        <f t="shared" si="3"/>
        <v>1581</v>
      </c>
      <c r="AQ9" s="32">
        <f t="shared" si="3"/>
        <v>669</v>
      </c>
      <c r="AR9" s="32">
        <f t="shared" si="3"/>
        <v>107</v>
      </c>
      <c r="AS9" s="32">
        <f t="shared" si="3"/>
        <v>562</v>
      </c>
    </row>
    <row r="10" spans="1:46" s="29" customFormat="1" ht="13.5" customHeight="1" x14ac:dyDescent="0.2">
      <c r="A10" s="19" t="s">
        <v>7</v>
      </c>
      <c r="B10" s="19" t="s">
        <v>8</v>
      </c>
      <c r="C10" s="19"/>
      <c r="D10" s="19" t="s">
        <v>6</v>
      </c>
      <c r="E10" s="19" t="s">
        <v>5</v>
      </c>
      <c r="F10" s="19" t="s">
        <v>4</v>
      </c>
      <c r="G10" s="19" t="s">
        <v>6</v>
      </c>
      <c r="H10" s="19" t="s">
        <v>5</v>
      </c>
      <c r="I10" s="19" t="s">
        <v>4</v>
      </c>
      <c r="J10" s="19"/>
      <c r="P10" s="20"/>
      <c r="T10" s="30"/>
    </row>
    <row r="11" spans="1:46" s="5" customFormat="1" ht="17" x14ac:dyDescent="0.2">
      <c r="A11" s="5" t="s">
        <v>10</v>
      </c>
      <c r="B11" s="5" t="s">
        <v>9</v>
      </c>
      <c r="C11" s="1" t="s">
        <v>3</v>
      </c>
      <c r="D11" s="6">
        <v>3242</v>
      </c>
      <c r="E11" s="6">
        <v>3110</v>
      </c>
      <c r="F11" s="6">
        <v>132</v>
      </c>
      <c r="G11" s="6">
        <v>3242</v>
      </c>
      <c r="H11" s="6">
        <v>3110</v>
      </c>
      <c r="I11" s="6">
        <v>132</v>
      </c>
      <c r="J11" s="6"/>
      <c r="P11" s="2" t="s">
        <v>3</v>
      </c>
      <c r="Q11" s="6">
        <v>2079</v>
      </c>
      <c r="R11" s="6">
        <v>1977</v>
      </c>
      <c r="S11" s="6">
        <v>102</v>
      </c>
      <c r="T11" s="6">
        <v>1163</v>
      </c>
      <c r="U11" s="6">
        <v>1133</v>
      </c>
      <c r="V11" s="6">
        <v>30</v>
      </c>
      <c r="W11" s="2" t="s">
        <v>3</v>
      </c>
      <c r="X11" s="6">
        <v>660</v>
      </c>
      <c r="Y11" s="6">
        <v>583</v>
      </c>
      <c r="Z11" s="6">
        <v>77</v>
      </c>
      <c r="AA11" s="6">
        <v>2582</v>
      </c>
      <c r="AB11" s="6">
        <v>2527</v>
      </c>
      <c r="AC11" s="6">
        <v>55</v>
      </c>
      <c r="AD11" s="2" t="s">
        <v>3</v>
      </c>
      <c r="AE11" s="5">
        <v>1</v>
      </c>
      <c r="AF11" s="5">
        <v>0</v>
      </c>
      <c r="AG11" s="5">
        <v>1</v>
      </c>
      <c r="AH11" s="6">
        <v>1025</v>
      </c>
      <c r="AI11" s="6">
        <v>1019</v>
      </c>
      <c r="AJ11" s="6">
        <v>6</v>
      </c>
      <c r="AK11" s="6">
        <v>1556</v>
      </c>
      <c r="AL11" s="6">
        <v>1508</v>
      </c>
      <c r="AM11" s="6">
        <v>48</v>
      </c>
      <c r="AN11" s="6">
        <v>648</v>
      </c>
      <c r="AO11" s="6">
        <v>583</v>
      </c>
      <c r="AP11" s="6">
        <v>65</v>
      </c>
      <c r="AQ11" s="5">
        <v>12</v>
      </c>
      <c r="AR11" s="5">
        <v>0</v>
      </c>
      <c r="AS11" s="5">
        <v>12</v>
      </c>
    </row>
    <row r="12" spans="1:46" s="5" customFormat="1" ht="18.75" customHeight="1" x14ac:dyDescent="0.2">
      <c r="A12" s="5" t="s">
        <v>10</v>
      </c>
      <c r="B12" s="5" t="s">
        <v>9</v>
      </c>
      <c r="C12" s="1" t="s">
        <v>2</v>
      </c>
      <c r="D12" s="6">
        <v>5994</v>
      </c>
      <c r="E12" s="6">
        <v>4734</v>
      </c>
      <c r="F12" s="6">
        <v>1260</v>
      </c>
      <c r="G12" s="6">
        <v>4079</v>
      </c>
      <c r="H12" s="6">
        <v>3501</v>
      </c>
      <c r="I12" s="6">
        <v>578</v>
      </c>
      <c r="J12" s="6"/>
      <c r="P12" s="2" t="s">
        <v>2</v>
      </c>
      <c r="Q12" s="6">
        <v>3484</v>
      </c>
      <c r="R12" s="6">
        <v>2598</v>
      </c>
      <c r="S12" s="6">
        <v>886</v>
      </c>
      <c r="T12" s="6">
        <v>2510</v>
      </c>
      <c r="U12" s="6">
        <v>2136</v>
      </c>
      <c r="V12" s="6">
        <v>374</v>
      </c>
      <c r="W12" s="2" t="s">
        <v>2</v>
      </c>
      <c r="X12" s="6">
        <v>2138</v>
      </c>
      <c r="Y12" s="6">
        <v>1366</v>
      </c>
      <c r="Z12" s="6">
        <v>772</v>
      </c>
      <c r="AA12" s="6">
        <v>3856</v>
      </c>
      <c r="AB12" s="6">
        <v>3368</v>
      </c>
      <c r="AC12" s="6">
        <v>488</v>
      </c>
      <c r="AD12" s="2" t="s">
        <v>2</v>
      </c>
      <c r="AE12" s="5">
        <v>145</v>
      </c>
      <c r="AF12" s="5">
        <v>139</v>
      </c>
      <c r="AG12" s="5">
        <v>6</v>
      </c>
      <c r="AH12" s="6">
        <v>1214</v>
      </c>
      <c r="AI12" s="6">
        <v>1151</v>
      </c>
      <c r="AJ12" s="6">
        <v>63</v>
      </c>
      <c r="AK12" s="6">
        <v>2497</v>
      </c>
      <c r="AL12" s="6">
        <v>2078</v>
      </c>
      <c r="AM12" s="6">
        <v>419</v>
      </c>
      <c r="AN12" s="6">
        <v>1840</v>
      </c>
      <c r="AO12" s="6">
        <v>1262</v>
      </c>
      <c r="AP12" s="6">
        <v>578</v>
      </c>
      <c r="AQ12" s="6">
        <v>298</v>
      </c>
      <c r="AR12" s="6">
        <v>104</v>
      </c>
      <c r="AS12" s="5">
        <v>194</v>
      </c>
    </row>
    <row r="13" spans="1:46" s="25" customFormat="1" ht="18" thickBot="1" x14ac:dyDescent="0.25">
      <c r="A13" s="25" t="s">
        <v>10</v>
      </c>
      <c r="B13" s="25" t="s">
        <v>9</v>
      </c>
      <c r="C13" s="26" t="s">
        <v>0</v>
      </c>
      <c r="D13" s="27">
        <v>4901</v>
      </c>
      <c r="E13" s="27">
        <v>4382</v>
      </c>
      <c r="F13" s="27">
        <v>519</v>
      </c>
      <c r="G13" s="27">
        <v>3688</v>
      </c>
      <c r="H13" s="27">
        <v>3459</v>
      </c>
      <c r="I13" s="27">
        <v>229</v>
      </c>
      <c r="J13" s="27"/>
      <c r="P13" s="28" t="s">
        <v>0</v>
      </c>
      <c r="Q13" s="27">
        <v>2911</v>
      </c>
      <c r="R13" s="27">
        <v>2535</v>
      </c>
      <c r="S13" s="27">
        <v>376</v>
      </c>
      <c r="T13" s="27">
        <v>1990</v>
      </c>
      <c r="U13" s="27">
        <v>1847</v>
      </c>
      <c r="V13" s="27">
        <v>143</v>
      </c>
      <c r="W13" s="28" t="s">
        <v>0</v>
      </c>
      <c r="X13" s="27">
        <v>1253</v>
      </c>
      <c r="Y13" s="27">
        <v>903</v>
      </c>
      <c r="Z13" s="27">
        <v>350</v>
      </c>
      <c r="AA13" s="27">
        <v>3648</v>
      </c>
      <c r="AB13" s="27">
        <v>3479</v>
      </c>
      <c r="AC13" s="27">
        <v>169</v>
      </c>
      <c r="AD13" s="28" t="s">
        <v>0</v>
      </c>
      <c r="AE13" s="25">
        <v>40</v>
      </c>
      <c r="AF13" s="25">
        <v>40</v>
      </c>
      <c r="AG13" s="25">
        <v>0</v>
      </c>
      <c r="AH13" s="27">
        <v>452</v>
      </c>
      <c r="AI13" s="27">
        <v>441</v>
      </c>
      <c r="AJ13" s="27">
        <v>11</v>
      </c>
      <c r="AK13" s="27">
        <v>3156</v>
      </c>
      <c r="AL13" s="27">
        <v>2998</v>
      </c>
      <c r="AM13" s="27">
        <v>158</v>
      </c>
      <c r="AN13" s="27">
        <v>1219</v>
      </c>
      <c r="AO13" s="27">
        <v>902</v>
      </c>
      <c r="AP13" s="27">
        <v>317</v>
      </c>
      <c r="AQ13" s="27">
        <v>34</v>
      </c>
      <c r="AR13" s="27">
        <v>1</v>
      </c>
      <c r="AS13" s="27">
        <v>33</v>
      </c>
    </row>
    <row r="14" spans="1:46" s="35" customFormat="1" ht="17" customHeight="1" thickBot="1" x14ac:dyDescent="0.25">
      <c r="A14" s="34"/>
      <c r="C14" s="36" t="s">
        <v>16</v>
      </c>
      <c r="D14" s="35">
        <f>SUM(D11:D12,D13)</f>
        <v>14137</v>
      </c>
      <c r="E14" s="35">
        <f>SUM(E11:E12,E13)</f>
        <v>12226</v>
      </c>
      <c r="F14" s="35">
        <f>SUM(F11:F12,F13)</f>
        <v>1911</v>
      </c>
      <c r="G14" s="35">
        <f t="shared" ref="G14:I14" si="4">SUM(G11:G12,G13)</f>
        <v>11009</v>
      </c>
      <c r="H14" s="35">
        <f t="shared" si="4"/>
        <v>10070</v>
      </c>
      <c r="I14" s="35">
        <f t="shared" si="4"/>
        <v>939</v>
      </c>
      <c r="T14" s="37"/>
    </row>
    <row r="15" spans="1:46" x14ac:dyDescent="0.2">
      <c r="AK15" s="14"/>
    </row>
    <row r="16" spans="1:46" x14ac:dyDescent="0.2">
      <c r="A16" s="9"/>
      <c r="B16" s="9"/>
      <c r="C16" s="9"/>
      <c r="D16" s="9"/>
      <c r="E16" s="9"/>
      <c r="F16" s="9"/>
      <c r="J16" s="13"/>
      <c r="K16" s="12"/>
      <c r="AK16" s="14"/>
    </row>
    <row r="17" spans="1:37" x14ac:dyDescent="0.2">
      <c r="C17" s="9"/>
      <c r="D17" s="13"/>
      <c r="E17" s="13"/>
      <c r="F17" s="13"/>
      <c r="G17" s="15"/>
      <c r="H17" s="13"/>
      <c r="I17" s="13"/>
      <c r="J17" s="13"/>
      <c r="L17" s="13"/>
      <c r="M17" s="13"/>
      <c r="N17" s="15"/>
      <c r="O17" s="13"/>
      <c r="P17" s="13"/>
      <c r="Q17" s="13"/>
      <c r="R17" s="13"/>
      <c r="S17" s="13"/>
      <c r="T17" s="13"/>
      <c r="U17" s="15"/>
      <c r="Y17" s="13"/>
      <c r="Z17" s="13"/>
      <c r="AA17" s="13"/>
      <c r="AB17" s="13"/>
      <c r="AC17" s="13"/>
      <c r="AD17" s="13"/>
      <c r="AE17" s="13"/>
      <c r="AF17" s="13"/>
      <c r="AG17" s="13"/>
      <c r="AK17" s="14"/>
    </row>
    <row r="18" spans="1:37" ht="43" customHeight="1" x14ac:dyDescent="0.2">
      <c r="A18" s="39"/>
      <c r="B18" s="39"/>
      <c r="C18" s="39"/>
      <c r="D18" s="39"/>
      <c r="E18" s="39"/>
      <c r="F18" s="39"/>
      <c r="G18" s="39"/>
      <c r="H18" s="13"/>
      <c r="I18" s="13"/>
      <c r="J18" s="13"/>
      <c r="L18" s="13"/>
      <c r="M18" s="13"/>
      <c r="N18" s="15"/>
      <c r="O18" s="13"/>
      <c r="P18" s="13"/>
      <c r="Q18" s="13"/>
      <c r="R18" s="13"/>
      <c r="S18" s="13"/>
      <c r="T18" s="13"/>
      <c r="U18" s="15"/>
      <c r="Y18" s="13"/>
      <c r="Z18" s="13"/>
      <c r="AB18" s="13"/>
      <c r="AC18" s="13"/>
      <c r="AD18" s="13"/>
      <c r="AE18" s="13"/>
      <c r="AF18" s="13"/>
      <c r="AG18" s="13"/>
      <c r="AH18" s="13"/>
      <c r="AK18" s="14"/>
    </row>
    <row r="19" spans="1:37" ht="51" customHeight="1" x14ac:dyDescent="0.2">
      <c r="A19" s="39"/>
      <c r="B19" s="39"/>
      <c r="C19" s="39"/>
      <c r="D19" s="39"/>
      <c r="E19" s="39"/>
      <c r="F19" s="39"/>
      <c r="G19" s="39"/>
    </row>
    <row r="24" spans="1:37" x14ac:dyDescent="0.2">
      <c r="A24" s="9"/>
    </row>
    <row r="25" spans="1:37" x14ac:dyDescent="0.2">
      <c r="A25" s="9"/>
      <c r="B25" s="9"/>
      <c r="C25" s="9"/>
    </row>
    <row r="35" spans="2:2" x14ac:dyDescent="0.2">
      <c r="B35" s="16"/>
    </row>
    <row r="36" spans="2:2" x14ac:dyDescent="0.2">
      <c r="B36" s="16"/>
    </row>
  </sheetData>
  <mergeCells count="16">
    <mergeCell ref="A1:M1"/>
    <mergeCell ref="A19:G19"/>
    <mergeCell ref="K2:L2"/>
    <mergeCell ref="X2:AC2"/>
    <mergeCell ref="AN2:AP2"/>
    <mergeCell ref="AQ2:AS2"/>
    <mergeCell ref="A18:G18"/>
    <mergeCell ref="D2:F2"/>
    <mergeCell ref="Q2:V2"/>
    <mergeCell ref="AE2:AG2"/>
    <mergeCell ref="AH2:AJ2"/>
    <mergeCell ref="AK2:AM2"/>
    <mergeCell ref="Q3:S3"/>
    <mergeCell ref="T3:V3"/>
    <mergeCell ref="X3:Z3"/>
    <mergeCell ref="AB3:A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0E43D-5323-DD4F-A83D-3BDBB5730EC9}">
  <dimension ref="A1:AP25"/>
  <sheetViews>
    <sheetView workbookViewId="0">
      <selection activeCell="C23" sqref="C23"/>
    </sheetView>
  </sheetViews>
  <sheetFormatPr baseColWidth="10" defaultRowHeight="16" x14ac:dyDescent="0.2"/>
  <cols>
    <col min="1" max="1" width="13.33203125" style="58" bestFit="1" customWidth="1"/>
    <col min="2" max="2" width="22.83203125" style="58" bestFit="1" customWidth="1"/>
    <col min="3" max="3" width="10" style="58" bestFit="1" customWidth="1"/>
    <col min="4" max="4" width="5.83203125" style="58" bestFit="1" customWidth="1"/>
    <col min="5" max="5" width="9" style="58" bestFit="1" customWidth="1"/>
    <col min="6" max="6" width="7" style="58" bestFit="1" customWidth="1"/>
    <col min="7" max="7" width="28.33203125" style="58" customWidth="1"/>
    <col min="8" max="8" width="12" style="58" customWidth="1"/>
    <col min="9" max="9" width="5.33203125" style="58" bestFit="1" customWidth="1"/>
    <col min="10" max="10" width="9" style="58" bestFit="1" customWidth="1"/>
    <col min="11" max="11" width="7" style="58" bestFit="1" customWidth="1"/>
    <col min="12" max="12" width="5.33203125" style="58" bestFit="1" customWidth="1"/>
    <col min="13" max="13" width="9" style="58" bestFit="1" customWidth="1"/>
    <col min="14" max="14" width="7" style="58" bestFit="1" customWidth="1"/>
    <col min="15" max="15" width="11.33203125" style="58" customWidth="1"/>
    <col min="16" max="16" width="5.33203125" style="58" bestFit="1" customWidth="1"/>
    <col min="17" max="17" width="9" style="58" bestFit="1" customWidth="1"/>
    <col min="18" max="18" width="7" style="58" bestFit="1" customWidth="1"/>
    <col min="19" max="19" width="5.33203125" style="58" bestFit="1" customWidth="1"/>
    <col min="20" max="20" width="9" style="58" bestFit="1" customWidth="1"/>
    <col min="21" max="21" width="7" style="58" bestFit="1" customWidth="1"/>
    <col min="22" max="22" width="13.83203125" style="58" customWidth="1"/>
    <col min="23" max="23" width="5.33203125" style="58" bestFit="1" customWidth="1"/>
    <col min="24" max="24" width="9" style="58" bestFit="1" customWidth="1"/>
    <col min="25" max="25" width="7" style="58" bestFit="1" customWidth="1"/>
    <col min="26" max="26" width="5.33203125" style="58" bestFit="1" customWidth="1"/>
    <col min="27" max="27" width="9" style="58" bestFit="1" customWidth="1"/>
    <col min="28" max="28" width="7" style="58" bestFit="1" customWidth="1"/>
    <col min="29" max="29" width="5.33203125" style="58" bestFit="1" customWidth="1"/>
    <col min="30" max="30" width="9" style="58" bestFit="1" customWidth="1"/>
    <col min="31" max="31" width="7" style="58" bestFit="1" customWidth="1"/>
    <col min="32" max="32" width="5.33203125" style="58" bestFit="1" customWidth="1"/>
    <col min="33" max="33" width="9" style="58" bestFit="1" customWidth="1"/>
    <col min="34" max="34" width="7" style="58" bestFit="1" customWidth="1"/>
    <col min="35" max="35" width="5.33203125" style="58" bestFit="1" customWidth="1"/>
    <col min="36" max="36" width="9" style="58" bestFit="1" customWidth="1"/>
    <col min="37" max="37" width="7" style="58" bestFit="1" customWidth="1"/>
    <col min="38" max="16384" width="10.83203125" style="58"/>
  </cols>
  <sheetData>
    <row r="1" spans="1:42" s="45" customFormat="1" ht="17" thickBot="1" x14ac:dyDescent="0.25">
      <c r="A1" s="41" t="s">
        <v>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42" s="46" customFormat="1" ht="17" thickTop="1" x14ac:dyDescent="0.2">
      <c r="D2" s="43" t="s">
        <v>32</v>
      </c>
      <c r="E2" s="43"/>
      <c r="F2" s="43"/>
      <c r="I2" s="43" t="s">
        <v>33</v>
      </c>
      <c r="J2" s="43"/>
      <c r="K2" s="43"/>
      <c r="L2" s="43"/>
      <c r="M2" s="43"/>
      <c r="N2" s="43"/>
      <c r="P2" s="43" t="s">
        <v>34</v>
      </c>
      <c r="Q2" s="43"/>
      <c r="R2" s="43"/>
      <c r="S2" s="43"/>
      <c r="T2" s="43"/>
      <c r="U2" s="43"/>
    </row>
    <row r="3" spans="1:42" s="47" customFormat="1" x14ac:dyDescent="0.2">
      <c r="D3" s="21"/>
      <c r="E3" s="21"/>
      <c r="F3" s="21"/>
      <c r="H3" s="21"/>
      <c r="I3" s="44" t="s">
        <v>25</v>
      </c>
      <c r="J3" s="44"/>
      <c r="K3" s="44"/>
      <c r="L3" s="44" t="s">
        <v>24</v>
      </c>
      <c r="M3" s="44"/>
      <c r="N3" s="44"/>
      <c r="O3" s="21"/>
      <c r="P3" s="44" t="s">
        <v>23</v>
      </c>
      <c r="Q3" s="44"/>
      <c r="R3" s="44"/>
      <c r="S3" s="21" t="s">
        <v>22</v>
      </c>
      <c r="T3" s="22"/>
      <c r="U3" s="22"/>
      <c r="W3" s="42" t="s">
        <v>36</v>
      </c>
      <c r="X3" s="42"/>
      <c r="Y3" s="42"/>
      <c r="Z3" s="42" t="s">
        <v>29</v>
      </c>
      <c r="AA3" s="42"/>
      <c r="AB3" s="42"/>
      <c r="AC3" s="42" t="s">
        <v>28</v>
      </c>
      <c r="AD3" s="42"/>
      <c r="AE3" s="42"/>
      <c r="AF3" s="42" t="s">
        <v>27</v>
      </c>
      <c r="AG3" s="42"/>
      <c r="AH3" s="42"/>
      <c r="AI3" s="42" t="s">
        <v>26</v>
      </c>
      <c r="AJ3" s="42"/>
      <c r="AK3" s="42"/>
    </row>
    <row r="4" spans="1:42" s="47" customFormat="1" ht="17" x14ac:dyDescent="0.2">
      <c r="A4" s="48" t="s">
        <v>7</v>
      </c>
      <c r="B4" s="48" t="s">
        <v>8</v>
      </c>
      <c r="C4" s="48"/>
      <c r="D4" s="48" t="s">
        <v>6</v>
      </c>
      <c r="E4" s="48" t="s">
        <v>5</v>
      </c>
      <c r="F4" s="48" t="s">
        <v>4</v>
      </c>
      <c r="G4" s="48" t="s">
        <v>41</v>
      </c>
      <c r="H4" s="49"/>
      <c r="I4" s="23" t="s">
        <v>6</v>
      </c>
      <c r="J4" s="24" t="s">
        <v>5</v>
      </c>
      <c r="K4" s="24" t="s">
        <v>4</v>
      </c>
      <c r="L4" s="23" t="s">
        <v>6</v>
      </c>
      <c r="M4" s="24" t="s">
        <v>5</v>
      </c>
      <c r="N4" s="24" t="s">
        <v>4</v>
      </c>
      <c r="O4" s="49"/>
      <c r="P4" s="23" t="s">
        <v>6</v>
      </c>
      <c r="Q4" s="24" t="s">
        <v>5</v>
      </c>
      <c r="R4" s="24" t="s">
        <v>4</v>
      </c>
      <c r="S4" s="23" t="s">
        <v>6</v>
      </c>
      <c r="T4" s="24" t="s">
        <v>5</v>
      </c>
      <c r="U4" s="24" t="s">
        <v>4</v>
      </c>
      <c r="V4" s="49"/>
      <c r="W4" s="23" t="s">
        <v>6</v>
      </c>
      <c r="X4" s="24" t="s">
        <v>5</v>
      </c>
      <c r="Y4" s="24" t="s">
        <v>4</v>
      </c>
      <c r="Z4" s="23" t="s">
        <v>6</v>
      </c>
      <c r="AA4" s="24" t="s">
        <v>5</v>
      </c>
      <c r="AB4" s="24" t="s">
        <v>4</v>
      </c>
      <c r="AC4" s="23" t="s">
        <v>6</v>
      </c>
      <c r="AD4" s="24" t="s">
        <v>5</v>
      </c>
      <c r="AE4" s="24" t="s">
        <v>4</v>
      </c>
      <c r="AF4" s="23" t="s">
        <v>6</v>
      </c>
      <c r="AG4" s="24" t="s">
        <v>5</v>
      </c>
      <c r="AH4" s="24" t="s">
        <v>4</v>
      </c>
      <c r="AI4" s="23" t="s">
        <v>6</v>
      </c>
      <c r="AJ4" s="24" t="s">
        <v>5</v>
      </c>
      <c r="AK4" s="24" t="s">
        <v>4</v>
      </c>
      <c r="AL4" s="49"/>
      <c r="AM4" s="49"/>
      <c r="AN4" s="49"/>
      <c r="AO4" s="49"/>
    </row>
    <row r="5" spans="1:42" s="47" customFormat="1" ht="34" x14ac:dyDescent="0.2">
      <c r="A5" s="49" t="s">
        <v>38</v>
      </c>
      <c r="B5" s="49" t="s">
        <v>39</v>
      </c>
      <c r="C5" s="48" t="s">
        <v>3</v>
      </c>
      <c r="D5" s="50">
        <v>190</v>
      </c>
      <c r="E5" s="50">
        <v>166</v>
      </c>
      <c r="F5" s="50">
        <v>24</v>
      </c>
      <c r="G5" s="50">
        <v>51</v>
      </c>
      <c r="H5" s="51" t="s">
        <v>3</v>
      </c>
      <c r="I5" s="50">
        <v>134</v>
      </c>
      <c r="J5" s="50">
        <v>119</v>
      </c>
      <c r="K5" s="50">
        <v>15</v>
      </c>
      <c r="L5" s="50">
        <v>56</v>
      </c>
      <c r="M5" s="50">
        <v>47</v>
      </c>
      <c r="N5" s="50">
        <v>9</v>
      </c>
      <c r="O5" s="51" t="s">
        <v>3</v>
      </c>
      <c r="P5" s="47">
        <v>107</v>
      </c>
      <c r="Q5" s="50">
        <v>89</v>
      </c>
      <c r="R5" s="50">
        <v>18</v>
      </c>
      <c r="S5" s="50">
        <v>83</v>
      </c>
      <c r="T5" s="50">
        <v>77</v>
      </c>
      <c r="U5" s="50">
        <v>6</v>
      </c>
      <c r="V5" s="51" t="s">
        <v>3</v>
      </c>
      <c r="W5" s="49">
        <v>2</v>
      </c>
      <c r="X5" s="49">
        <v>2</v>
      </c>
      <c r="Y5" s="49">
        <v>0</v>
      </c>
      <c r="Z5" s="50">
        <v>13</v>
      </c>
      <c r="AA5" s="50">
        <v>13</v>
      </c>
      <c r="AB5" s="49">
        <v>0</v>
      </c>
      <c r="AC5" s="50">
        <v>68</v>
      </c>
      <c r="AD5" s="50">
        <v>62</v>
      </c>
      <c r="AE5" s="50">
        <v>6</v>
      </c>
      <c r="AF5" s="50">
        <v>85</v>
      </c>
      <c r="AG5" s="50">
        <v>71</v>
      </c>
      <c r="AH5" s="50">
        <v>14</v>
      </c>
      <c r="AI5" s="50">
        <v>22</v>
      </c>
      <c r="AJ5" s="49">
        <v>18</v>
      </c>
      <c r="AK5" s="49">
        <v>4</v>
      </c>
      <c r="AL5" s="49"/>
      <c r="AM5" s="49"/>
      <c r="AN5" s="49"/>
      <c r="AO5" s="49"/>
      <c r="AP5" s="49"/>
    </row>
    <row r="6" spans="1:42" s="47" customFormat="1" ht="17" x14ac:dyDescent="0.2">
      <c r="A6" s="49" t="s">
        <v>38</v>
      </c>
      <c r="B6" s="49" t="s">
        <v>39</v>
      </c>
      <c r="C6" s="48" t="s">
        <v>2</v>
      </c>
      <c r="D6" s="50">
        <v>966</v>
      </c>
      <c r="E6" s="50">
        <v>814</v>
      </c>
      <c r="F6" s="50">
        <v>152</v>
      </c>
      <c r="G6" s="50">
        <v>570</v>
      </c>
      <c r="H6" s="51" t="s">
        <v>2</v>
      </c>
      <c r="I6" s="50">
        <v>663</v>
      </c>
      <c r="J6" s="50">
        <v>559</v>
      </c>
      <c r="K6" s="50">
        <v>104</v>
      </c>
      <c r="L6" s="50">
        <v>303</v>
      </c>
      <c r="M6" s="50">
        <v>255</v>
      </c>
      <c r="N6" s="50">
        <v>48</v>
      </c>
      <c r="O6" s="51" t="s">
        <v>2</v>
      </c>
      <c r="P6" s="47">
        <v>616</v>
      </c>
      <c r="Q6" s="50">
        <v>481</v>
      </c>
      <c r="R6" s="50">
        <v>135</v>
      </c>
      <c r="S6" s="50">
        <v>350</v>
      </c>
      <c r="T6" s="50">
        <v>333</v>
      </c>
      <c r="U6" s="50">
        <v>17</v>
      </c>
      <c r="V6" s="51" t="s">
        <v>2</v>
      </c>
      <c r="W6" s="49">
        <v>0</v>
      </c>
      <c r="X6" s="49">
        <v>0</v>
      </c>
      <c r="Y6" s="49">
        <v>0</v>
      </c>
      <c r="Z6" s="50">
        <v>30</v>
      </c>
      <c r="AA6" s="50">
        <v>29</v>
      </c>
      <c r="AB6" s="50">
        <v>1</v>
      </c>
      <c r="AC6" s="50">
        <v>320</v>
      </c>
      <c r="AD6" s="50">
        <v>304</v>
      </c>
      <c r="AE6" s="50">
        <v>16</v>
      </c>
      <c r="AF6" s="50">
        <v>461</v>
      </c>
      <c r="AG6" s="50">
        <v>381</v>
      </c>
      <c r="AH6" s="50">
        <v>80</v>
      </c>
      <c r="AI6" s="49">
        <v>155</v>
      </c>
      <c r="AJ6" s="49">
        <v>100</v>
      </c>
      <c r="AK6" s="49">
        <v>55</v>
      </c>
      <c r="AL6" s="49"/>
      <c r="AM6" s="49"/>
      <c r="AN6" s="49"/>
      <c r="AO6" s="49"/>
      <c r="AP6" s="49"/>
    </row>
    <row r="7" spans="1:42" s="47" customFormat="1" ht="17" x14ac:dyDescent="0.2">
      <c r="A7" s="49" t="s">
        <v>38</v>
      </c>
      <c r="B7" s="49" t="s">
        <v>39</v>
      </c>
      <c r="C7" s="48" t="s">
        <v>1</v>
      </c>
      <c r="D7" s="50">
        <v>62</v>
      </c>
      <c r="E7" s="50">
        <v>56</v>
      </c>
      <c r="F7" s="50">
        <v>6</v>
      </c>
      <c r="G7" s="50">
        <v>0</v>
      </c>
      <c r="H7" s="51" t="s">
        <v>1</v>
      </c>
      <c r="I7" s="50">
        <v>41</v>
      </c>
      <c r="J7" s="50">
        <v>36</v>
      </c>
      <c r="K7" s="50">
        <v>5</v>
      </c>
      <c r="L7" s="50">
        <v>21</v>
      </c>
      <c r="M7" s="50">
        <v>20</v>
      </c>
      <c r="N7" s="50">
        <v>1</v>
      </c>
      <c r="O7" s="51" t="s">
        <v>1</v>
      </c>
      <c r="P7" s="47">
        <v>30</v>
      </c>
      <c r="Q7" s="50">
        <v>25</v>
      </c>
      <c r="R7" s="50">
        <v>5</v>
      </c>
      <c r="S7" s="50">
        <v>32</v>
      </c>
      <c r="T7" s="50">
        <v>31</v>
      </c>
      <c r="U7" s="50">
        <v>1</v>
      </c>
      <c r="V7" s="51" t="s">
        <v>1</v>
      </c>
      <c r="W7" s="49">
        <v>1</v>
      </c>
      <c r="X7" s="49">
        <v>1</v>
      </c>
      <c r="Y7" s="49">
        <v>0</v>
      </c>
      <c r="Z7" s="50">
        <v>0</v>
      </c>
      <c r="AA7" s="50">
        <v>2</v>
      </c>
      <c r="AB7" s="49">
        <v>0</v>
      </c>
      <c r="AC7" s="50">
        <v>29</v>
      </c>
      <c r="AD7" s="50">
        <v>28</v>
      </c>
      <c r="AE7" s="50">
        <v>1</v>
      </c>
      <c r="AF7" s="50">
        <v>25</v>
      </c>
      <c r="AG7" s="50">
        <v>23</v>
      </c>
      <c r="AH7" s="50">
        <v>2</v>
      </c>
      <c r="AI7" s="50">
        <v>5</v>
      </c>
      <c r="AJ7" s="49">
        <v>2</v>
      </c>
      <c r="AK7" s="49">
        <v>3</v>
      </c>
      <c r="AL7" s="49"/>
      <c r="AM7" s="49"/>
      <c r="AN7" s="49"/>
      <c r="AO7" s="49"/>
      <c r="AP7" s="49"/>
    </row>
    <row r="8" spans="1:42" s="47" customFormat="1" ht="17" x14ac:dyDescent="0.2">
      <c r="A8" s="49" t="s">
        <v>38</v>
      </c>
      <c r="B8" s="49" t="s">
        <v>39</v>
      </c>
      <c r="C8" s="48" t="s">
        <v>0</v>
      </c>
      <c r="D8" s="50">
        <v>1156</v>
      </c>
      <c r="E8" s="50">
        <v>978</v>
      </c>
      <c r="F8" s="50">
        <v>178</v>
      </c>
      <c r="G8" s="50">
        <v>260</v>
      </c>
      <c r="H8" s="51" t="s">
        <v>0</v>
      </c>
      <c r="I8" s="50">
        <v>732</v>
      </c>
      <c r="J8" s="50">
        <v>606</v>
      </c>
      <c r="K8" s="50">
        <v>126</v>
      </c>
      <c r="L8" s="50">
        <v>424</v>
      </c>
      <c r="M8" s="50">
        <v>372</v>
      </c>
      <c r="N8" s="50">
        <v>52</v>
      </c>
      <c r="O8" s="51" t="s">
        <v>0</v>
      </c>
      <c r="P8" s="47">
        <v>817</v>
      </c>
      <c r="Q8" s="50">
        <v>655</v>
      </c>
      <c r="R8" s="50">
        <v>162</v>
      </c>
      <c r="S8" s="50">
        <v>339</v>
      </c>
      <c r="T8" s="50">
        <v>323</v>
      </c>
      <c r="U8" s="50">
        <v>16</v>
      </c>
      <c r="V8" s="51" t="s">
        <v>0</v>
      </c>
      <c r="W8" s="49">
        <v>1</v>
      </c>
      <c r="X8" s="49">
        <v>0</v>
      </c>
      <c r="Y8" s="49">
        <v>1</v>
      </c>
      <c r="Z8" s="50">
        <v>27</v>
      </c>
      <c r="AA8" s="50">
        <v>27</v>
      </c>
      <c r="AB8" s="49">
        <v>0</v>
      </c>
      <c r="AC8" s="50">
        <v>311</v>
      </c>
      <c r="AD8" s="50">
        <v>295</v>
      </c>
      <c r="AE8" s="50">
        <v>16</v>
      </c>
      <c r="AF8" s="50">
        <v>599</v>
      </c>
      <c r="AG8" s="50">
        <v>500</v>
      </c>
      <c r="AH8" s="50">
        <v>99</v>
      </c>
      <c r="AI8" s="50">
        <v>218</v>
      </c>
      <c r="AJ8" s="49">
        <v>155</v>
      </c>
      <c r="AK8" s="49">
        <v>63</v>
      </c>
      <c r="AL8" s="49"/>
      <c r="AM8" s="49"/>
      <c r="AN8" s="49"/>
      <c r="AO8" s="49"/>
      <c r="AP8" s="49"/>
    </row>
    <row r="10" spans="1:42" s="47" customFormat="1" ht="17" x14ac:dyDescent="0.2">
      <c r="A10" s="48" t="s">
        <v>7</v>
      </c>
      <c r="B10" s="48" t="s">
        <v>8</v>
      </c>
      <c r="C10" s="48"/>
      <c r="D10" s="48" t="s">
        <v>6</v>
      </c>
      <c r="E10" s="48" t="s">
        <v>5</v>
      </c>
      <c r="F10" s="48" t="s">
        <v>4</v>
      </c>
      <c r="G10" s="48" t="s">
        <v>37</v>
      </c>
      <c r="H10" s="52"/>
      <c r="I10" s="53"/>
      <c r="J10" s="53"/>
      <c r="K10" s="53"/>
      <c r="L10" s="53"/>
      <c r="M10" s="53"/>
      <c r="N10" s="54"/>
      <c r="O10" s="49"/>
      <c r="P10" s="23" t="s">
        <v>6</v>
      </c>
      <c r="Q10" s="24" t="s">
        <v>5</v>
      </c>
      <c r="R10" s="24" t="s">
        <v>4</v>
      </c>
      <c r="S10" s="23" t="s">
        <v>6</v>
      </c>
      <c r="T10" s="24" t="s">
        <v>5</v>
      </c>
      <c r="U10" s="24" t="s">
        <v>4</v>
      </c>
      <c r="V10" s="49"/>
      <c r="W10" s="23" t="s">
        <v>6</v>
      </c>
      <c r="X10" s="24" t="s">
        <v>5</v>
      </c>
      <c r="Y10" s="24" t="s">
        <v>4</v>
      </c>
      <c r="Z10" s="23" t="s">
        <v>6</v>
      </c>
      <c r="AA10" s="24" t="s">
        <v>5</v>
      </c>
      <c r="AB10" s="24" t="s">
        <v>4</v>
      </c>
      <c r="AC10" s="23" t="s">
        <v>6</v>
      </c>
      <c r="AD10" s="24" t="s">
        <v>5</v>
      </c>
      <c r="AE10" s="24" t="s">
        <v>4</v>
      </c>
      <c r="AF10" s="23" t="s">
        <v>6</v>
      </c>
      <c r="AG10" s="24" t="s">
        <v>5</v>
      </c>
      <c r="AH10" s="24" t="s">
        <v>4</v>
      </c>
      <c r="AI10" s="23" t="s">
        <v>6</v>
      </c>
      <c r="AJ10" s="24" t="s">
        <v>5</v>
      </c>
      <c r="AK10" s="24" t="s">
        <v>4</v>
      </c>
      <c r="AL10" s="49"/>
      <c r="AM10" s="49"/>
      <c r="AN10" s="49"/>
      <c r="AO10" s="49"/>
    </row>
    <row r="11" spans="1:42" s="47" customFormat="1" ht="34" x14ac:dyDescent="0.2">
      <c r="A11" s="55" t="s">
        <v>40</v>
      </c>
      <c r="B11" s="55" t="s">
        <v>39</v>
      </c>
      <c r="C11" s="56" t="s">
        <v>3</v>
      </c>
      <c r="D11" s="57">
        <v>134</v>
      </c>
      <c r="E11" s="58">
        <v>119</v>
      </c>
      <c r="F11" s="58">
        <v>15</v>
      </c>
      <c r="G11" s="58">
        <f>176-134</f>
        <v>42</v>
      </c>
      <c r="H11" s="59"/>
      <c r="I11" s="60"/>
      <c r="J11" s="60"/>
      <c r="K11" s="60"/>
      <c r="L11" s="60"/>
      <c r="M11" s="60"/>
      <c r="N11" s="61"/>
      <c r="O11" s="51" t="s">
        <v>3</v>
      </c>
      <c r="P11" s="47">
        <v>66</v>
      </c>
      <c r="Q11" s="47">
        <v>56</v>
      </c>
      <c r="R11" s="47">
        <v>10</v>
      </c>
      <c r="S11" s="62">
        <v>64</v>
      </c>
      <c r="T11" s="47">
        <v>59</v>
      </c>
      <c r="U11" s="47">
        <v>5</v>
      </c>
      <c r="V11" s="51" t="s">
        <v>3</v>
      </c>
      <c r="W11" s="49">
        <v>2</v>
      </c>
      <c r="X11" s="49">
        <v>2</v>
      </c>
      <c r="Y11" s="49">
        <v>0</v>
      </c>
      <c r="Z11" s="50">
        <v>7</v>
      </c>
      <c r="AA11" s="50">
        <v>7</v>
      </c>
      <c r="AB11" s="49">
        <v>0</v>
      </c>
      <c r="AC11" s="50">
        <v>55</v>
      </c>
      <c r="AD11" s="50">
        <v>50</v>
      </c>
      <c r="AE11" s="50">
        <v>5</v>
      </c>
      <c r="AF11" s="50">
        <v>53</v>
      </c>
      <c r="AG11" s="50">
        <v>45</v>
      </c>
      <c r="AH11" s="50">
        <v>8</v>
      </c>
      <c r="AI11" s="50">
        <v>13</v>
      </c>
      <c r="AJ11" s="49">
        <v>11</v>
      </c>
      <c r="AK11" s="49">
        <v>2</v>
      </c>
      <c r="AL11" s="49"/>
      <c r="AM11" s="49"/>
      <c r="AN11" s="49"/>
      <c r="AO11" s="49"/>
      <c r="AP11" s="49"/>
    </row>
    <row r="12" spans="1:42" s="47" customFormat="1" ht="17" x14ac:dyDescent="0.2">
      <c r="A12" s="49" t="s">
        <v>40</v>
      </c>
      <c r="B12" s="49" t="s">
        <v>39</v>
      </c>
      <c r="C12" s="48" t="s">
        <v>2</v>
      </c>
      <c r="D12" s="50">
        <v>663</v>
      </c>
      <c r="E12" s="47">
        <v>559</v>
      </c>
      <c r="F12" s="47">
        <v>104</v>
      </c>
      <c r="G12" s="47">
        <f>1032-663</f>
        <v>369</v>
      </c>
      <c r="H12" s="59"/>
      <c r="I12" s="60"/>
      <c r="J12" s="60"/>
      <c r="K12" s="60"/>
      <c r="L12" s="60"/>
      <c r="M12" s="60"/>
      <c r="N12" s="61"/>
      <c r="O12" s="51" t="s">
        <v>2</v>
      </c>
      <c r="P12" s="47">
        <v>398</v>
      </c>
      <c r="Q12" s="47">
        <v>308</v>
      </c>
      <c r="R12" s="47">
        <v>90</v>
      </c>
      <c r="S12" s="50">
        <v>255</v>
      </c>
      <c r="T12" s="47">
        <v>243</v>
      </c>
      <c r="U12" s="47">
        <v>12</v>
      </c>
      <c r="V12" s="51" t="s">
        <v>2</v>
      </c>
      <c r="W12" s="49">
        <v>0</v>
      </c>
      <c r="X12" s="49">
        <v>0</v>
      </c>
      <c r="Y12" s="49">
        <v>0</v>
      </c>
      <c r="Z12" s="50">
        <v>19</v>
      </c>
      <c r="AA12" s="50">
        <v>18</v>
      </c>
      <c r="AB12" s="50">
        <v>1</v>
      </c>
      <c r="AC12" s="50">
        <v>236</v>
      </c>
      <c r="AD12" s="50">
        <v>225</v>
      </c>
      <c r="AE12" s="50">
        <v>11</v>
      </c>
      <c r="AF12" s="50">
        <v>322</v>
      </c>
      <c r="AG12" s="50">
        <v>263</v>
      </c>
      <c r="AH12" s="50">
        <v>59</v>
      </c>
      <c r="AI12" s="49">
        <v>75</v>
      </c>
      <c r="AJ12" s="49">
        <v>44</v>
      </c>
      <c r="AK12" s="49">
        <v>31</v>
      </c>
      <c r="AL12" s="49"/>
      <c r="AM12" s="49"/>
      <c r="AN12" s="49"/>
      <c r="AO12" s="49"/>
      <c r="AP12" s="49"/>
    </row>
    <row r="13" spans="1:42" s="47" customFormat="1" ht="17" x14ac:dyDescent="0.2">
      <c r="A13" s="49" t="s">
        <v>40</v>
      </c>
      <c r="B13" s="49" t="s">
        <v>39</v>
      </c>
      <c r="C13" s="48" t="s">
        <v>1</v>
      </c>
      <c r="D13" s="50">
        <v>41</v>
      </c>
      <c r="E13" s="47">
        <v>36</v>
      </c>
      <c r="F13" s="47">
        <v>5</v>
      </c>
      <c r="G13" s="47">
        <v>0</v>
      </c>
      <c r="H13" s="59"/>
      <c r="I13" s="60"/>
      <c r="J13" s="60"/>
      <c r="K13" s="60"/>
      <c r="L13" s="60"/>
      <c r="M13" s="60"/>
      <c r="N13" s="61"/>
      <c r="O13" s="51" t="s">
        <v>1</v>
      </c>
      <c r="P13" s="47">
        <v>18</v>
      </c>
      <c r="Q13" s="47">
        <v>14</v>
      </c>
      <c r="R13" s="47">
        <v>4</v>
      </c>
      <c r="S13" s="50">
        <v>22</v>
      </c>
      <c r="T13" s="47">
        <v>21</v>
      </c>
      <c r="U13" s="47">
        <v>1</v>
      </c>
      <c r="V13" s="51" t="s">
        <v>1</v>
      </c>
      <c r="W13" s="49">
        <v>1</v>
      </c>
      <c r="X13" s="49">
        <v>1</v>
      </c>
      <c r="Y13" s="49">
        <v>0</v>
      </c>
      <c r="Z13" s="50">
        <v>1</v>
      </c>
      <c r="AA13" s="50">
        <v>1</v>
      </c>
      <c r="AB13" s="49">
        <v>0</v>
      </c>
      <c r="AC13" s="50">
        <v>20</v>
      </c>
      <c r="AD13" s="50">
        <v>19</v>
      </c>
      <c r="AE13" s="50">
        <v>1</v>
      </c>
      <c r="AF13" s="50">
        <v>14</v>
      </c>
      <c r="AG13" s="50">
        <v>13</v>
      </c>
      <c r="AH13" s="50">
        <v>1</v>
      </c>
      <c r="AI13" s="50">
        <v>4</v>
      </c>
      <c r="AJ13" s="49">
        <v>1</v>
      </c>
      <c r="AK13" s="49">
        <v>3</v>
      </c>
      <c r="AL13" s="49"/>
      <c r="AM13" s="49"/>
      <c r="AN13" s="49"/>
      <c r="AO13" s="49"/>
      <c r="AP13" s="49"/>
    </row>
    <row r="14" spans="1:42" s="47" customFormat="1" ht="17" x14ac:dyDescent="0.2">
      <c r="A14" s="49" t="s">
        <v>40</v>
      </c>
      <c r="B14" s="49" t="s">
        <v>39</v>
      </c>
      <c r="C14" s="48" t="s">
        <v>0</v>
      </c>
      <c r="D14" s="50">
        <v>727</v>
      </c>
      <c r="E14" s="47">
        <v>603</v>
      </c>
      <c r="F14" s="47">
        <v>124</v>
      </c>
      <c r="G14" s="47">
        <f>903-608</f>
        <v>295</v>
      </c>
      <c r="H14" s="63"/>
      <c r="I14" s="64"/>
      <c r="J14" s="64"/>
      <c r="K14" s="64"/>
      <c r="L14" s="64"/>
      <c r="M14" s="64"/>
      <c r="N14" s="65"/>
      <c r="O14" s="51" t="s">
        <v>0</v>
      </c>
      <c r="P14" s="47">
        <v>406</v>
      </c>
      <c r="Q14" s="47">
        <v>390</v>
      </c>
      <c r="R14" s="47">
        <v>106</v>
      </c>
      <c r="S14" s="50">
        <v>222</v>
      </c>
      <c r="T14" s="47">
        <v>206</v>
      </c>
      <c r="U14" s="47">
        <v>16</v>
      </c>
      <c r="V14" s="51" t="s">
        <v>0</v>
      </c>
      <c r="W14" s="49">
        <v>0</v>
      </c>
      <c r="X14" s="49">
        <v>0</v>
      </c>
      <c r="Y14" s="49">
        <v>0</v>
      </c>
      <c r="Z14" s="50">
        <v>12</v>
      </c>
      <c r="AA14" s="50">
        <v>12</v>
      </c>
      <c r="AB14" s="49">
        <v>0</v>
      </c>
      <c r="AC14" s="50">
        <v>210</v>
      </c>
      <c r="AD14" s="50">
        <v>194</v>
      </c>
      <c r="AE14" s="50">
        <v>16</v>
      </c>
      <c r="AF14" s="50">
        <v>404</v>
      </c>
      <c r="AG14" s="50">
        <v>328</v>
      </c>
      <c r="AH14" s="50">
        <v>76</v>
      </c>
      <c r="AI14" s="50">
        <v>92</v>
      </c>
      <c r="AJ14" s="49">
        <v>62</v>
      </c>
      <c r="AK14" s="49">
        <v>30</v>
      </c>
      <c r="AL14" s="49"/>
      <c r="AM14" s="49"/>
      <c r="AN14" s="49"/>
      <c r="AO14" s="49"/>
      <c r="AP14" s="49"/>
    </row>
    <row r="22" spans="15:15" x14ac:dyDescent="0.2">
      <c r="O22" s="66"/>
    </row>
    <row r="23" spans="15:15" x14ac:dyDescent="0.2">
      <c r="O23" s="66"/>
    </row>
    <row r="24" spans="15:15" x14ac:dyDescent="0.2">
      <c r="O24" s="66"/>
    </row>
    <row r="25" spans="15:15" x14ac:dyDescent="0.2">
      <c r="O25" s="66"/>
    </row>
  </sheetData>
  <mergeCells count="13">
    <mergeCell ref="AI3:AK3"/>
    <mergeCell ref="A1:M1"/>
    <mergeCell ref="D2:F2"/>
    <mergeCell ref="I2:N2"/>
    <mergeCell ref="I3:K3"/>
    <mergeCell ref="L3:N3"/>
    <mergeCell ref="P2:U2"/>
    <mergeCell ref="P3:R3"/>
    <mergeCell ref="H10:N14"/>
    <mergeCell ref="W3:Y3"/>
    <mergeCell ref="Z3:AB3"/>
    <mergeCell ref="AC3:AE3"/>
    <mergeCell ref="AF3:A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primary_secondary</vt:lpstr>
      <vt:lpstr>mortality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Frauke Degenhardt</dc:creator>
  <cp:lastModifiedBy>Frauke Degenhardt</cp:lastModifiedBy>
  <dcterms:created xsi:type="dcterms:W3CDTF">2021-06-16T10:01:33Z</dcterms:created>
  <dcterms:modified xsi:type="dcterms:W3CDTF">2021-07-14T09:21:54Z</dcterms:modified>
</cp:coreProperties>
</file>